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ewsamba\社長支援室\書籍PDF(予算会計学入門)\演習問題web\"/>
    </mc:Choice>
  </mc:AlternateContent>
  <xr:revisionPtr revIDLastSave="0" documentId="13_ncr:1_{6CAE2000-0E73-4F78-A417-433F07534D12}" xr6:coauthVersionLast="47" xr6:coauthVersionMax="47" xr10:uidLastSave="{00000000-0000-0000-0000-000000000000}"/>
  <bookViews>
    <workbookView xWindow="-5910" yWindow="-21710" windowWidth="38620" windowHeight="21100" xr2:uid="{00000000-000D-0000-FFFF-FFFF00000000}"/>
  </bookViews>
  <sheets>
    <sheet name="第6章_演習問題1" sheetId="3" r:id="rId1"/>
    <sheet name="第6章_演習問題2" sheetId="8" r:id="rId2"/>
    <sheet name="リスト" sheetId="2" state="hidden" r:id="rId3"/>
  </sheets>
  <definedNames>
    <definedName name="_xlnm.Print_Area" localSheetId="0">第6章_演習問題1!$A$1:$Y$55</definedName>
    <definedName name="_xlnm.Print_Area" localSheetId="1">第6章_演習問題2!$A$1:$X$291</definedName>
    <definedName name="_xlnm.Print_Titles" localSheetId="0">第6章_演習問題1!$4:$5</definedName>
    <definedName name="_xlnm.Print_Titles" localSheetId="1">第6章_演習問題2!$4:$5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3" l="1"/>
  <c r="R37" i="3"/>
  <c r="R35" i="3"/>
  <c r="U21" i="3"/>
  <c r="U19" i="3"/>
  <c r="Q255" i="8" l="1"/>
  <c r="U255" i="8" s="1"/>
  <c r="Q242" i="8"/>
  <c r="U242" i="8" s="1"/>
  <c r="Q229" i="8"/>
  <c r="U229" i="8" s="1"/>
  <c r="Q216" i="8"/>
  <c r="U216" i="8" s="1"/>
  <c r="Q203" i="8"/>
  <c r="U203" i="8" s="1"/>
  <c r="Q190" i="8"/>
  <c r="U190" i="8" s="1"/>
  <c r="N177" i="8"/>
  <c r="U177" i="8" s="1"/>
  <c r="N164" i="8"/>
  <c r="U164" i="8" s="1"/>
  <c r="G139" i="8"/>
  <c r="M139" i="8" s="1"/>
  <c r="T139" i="8" s="1"/>
  <c r="G152" i="8" s="1"/>
  <c r="M152" i="8" s="1"/>
  <c r="T152" i="8" s="1"/>
  <c r="G165" i="8" s="1"/>
  <c r="M165" i="8" s="1"/>
  <c r="T165" i="8" s="1"/>
  <c r="G178" i="8" s="1"/>
  <c r="M178" i="8" s="1"/>
  <c r="T178" i="8" s="1"/>
  <c r="G191" i="8" s="1"/>
  <c r="P191" i="8" s="1"/>
  <c r="T191" i="8" s="1"/>
  <c r="G204" i="8" s="1"/>
  <c r="P204" i="8" s="1"/>
  <c r="T204" i="8" s="1"/>
  <c r="G217" i="8" s="1"/>
  <c r="P217" i="8" s="1"/>
  <c r="T217" i="8" s="1"/>
  <c r="G230" i="8" s="1"/>
  <c r="P230" i="8" s="1"/>
  <c r="T230" i="8" s="1"/>
  <c r="G243" i="8" s="1"/>
  <c r="P243" i="8" s="1"/>
  <c r="T243" i="8" s="1"/>
  <c r="G256" i="8" s="1"/>
  <c r="P256" i="8" s="1"/>
  <c r="T256" i="8" s="1"/>
  <c r="G257" i="8" s="1"/>
  <c r="P257" i="8" s="1"/>
  <c r="T257" i="8" s="1"/>
  <c r="G258" i="8" s="1"/>
  <c r="P258" i="8" s="1"/>
  <c r="T258" i="8" s="1"/>
  <c r="G259" i="8" s="1"/>
  <c r="P259" i="8" s="1"/>
  <c r="T259" i="8" s="1"/>
  <c r="G260" i="8" s="1"/>
  <c r="P260" i="8" s="1"/>
  <c r="T260" i="8" s="1"/>
  <c r="G261" i="8" s="1"/>
  <c r="P261" i="8" s="1"/>
  <c r="T261" i="8" s="1"/>
  <c r="G262" i="8" s="1"/>
  <c r="M262" i="8" s="1"/>
  <c r="T262" i="8" s="1"/>
  <c r="G263" i="8" s="1"/>
  <c r="M263" i="8" s="1"/>
  <c r="T263" i="8" s="1"/>
  <c r="G264" i="8" s="1"/>
  <c r="M264" i="8" s="1"/>
  <c r="T264" i="8" s="1"/>
  <c r="G265" i="8" s="1"/>
  <c r="M265" i="8" s="1"/>
  <c r="T265" i="8" s="1"/>
  <c r="G266" i="8" s="1"/>
  <c r="M266" i="8" s="1"/>
  <c r="T266" i="8" s="1"/>
  <c r="B274" i="8" s="1"/>
  <c r="I274" i="8" s="1"/>
  <c r="M274" i="8" s="1"/>
  <c r="P274" i="8" s="1"/>
  <c r="B275" i="8" s="1"/>
  <c r="I275" i="8" s="1"/>
  <c r="M275" i="8" s="1"/>
  <c r="P275" i="8" s="1"/>
  <c r="B276" i="8" s="1"/>
  <c r="I276" i="8" s="1"/>
  <c r="M276" i="8" s="1"/>
  <c r="P276" i="8" s="1"/>
  <c r="B277" i="8" s="1"/>
  <c r="I277" i="8" s="1"/>
  <c r="M277" i="8" s="1"/>
  <c r="P277" i="8" s="1"/>
  <c r="B278" i="8" s="1"/>
  <c r="I278" i="8" s="1"/>
  <c r="M278" i="8" s="1"/>
  <c r="P278" i="8" s="1"/>
  <c r="B279" i="8" s="1"/>
  <c r="I279" i="8" s="1"/>
  <c r="M279" i="8" s="1"/>
  <c r="P279" i="8" s="1"/>
  <c r="B280" i="8" s="1"/>
  <c r="I280" i="8" s="1"/>
  <c r="M280" i="8" s="1"/>
  <c r="P280" i="8" s="1"/>
  <c r="B282" i="8" s="1"/>
  <c r="I282" i="8" s="1"/>
  <c r="M282" i="8" s="1"/>
  <c r="P282" i="8" s="1"/>
  <c r="B283" i="8" s="1"/>
  <c r="I283" i="8" s="1"/>
  <c r="M283" i="8" s="1"/>
  <c r="P283" i="8" s="1"/>
  <c r="B284" i="8" s="1"/>
  <c r="I284" i="8" s="1"/>
  <c r="M284" i="8" s="1"/>
  <c r="P284" i="8" s="1"/>
  <c r="B285" i="8" s="1"/>
  <c r="I285" i="8" s="1"/>
  <c r="M285" i="8" s="1"/>
  <c r="P285" i="8" s="1"/>
  <c r="B286" i="8" s="1"/>
  <c r="I286" i="8" s="1"/>
  <c r="M286" i="8" s="1"/>
  <c r="P286" i="8" s="1"/>
  <c r="B287" i="8" s="1"/>
  <c r="I287" i="8" s="1"/>
  <c r="M287" i="8" s="1"/>
  <c r="P287" i="8" s="1"/>
  <c r="B289" i="8" s="1"/>
  <c r="I289" i="8" s="1"/>
  <c r="M289" i="8" s="1"/>
  <c r="P289" i="8" s="1"/>
  <c r="B290" i="8" s="1"/>
  <c r="I290" i="8" s="1"/>
  <c r="M290" i="8" s="1"/>
  <c r="P290" i="8" s="1"/>
  <c r="N151" i="8"/>
  <c r="U151" i="8" s="1"/>
  <c r="N138" i="8"/>
  <c r="U138" i="8" s="1"/>
  <c r="U125" i="8"/>
  <c r="U112" i="8"/>
  <c r="B86" i="8"/>
  <c r="B89" i="8" s="1"/>
  <c r="B92" i="8" s="1"/>
  <c r="B95" i="8" s="1"/>
  <c r="B71" i="8"/>
  <c r="B74" i="8" s="1"/>
  <c r="B77" i="8" s="1"/>
  <c r="B80" i="8" s="1"/>
  <c r="C68" i="8"/>
  <c r="H68" i="8" s="1"/>
  <c r="M68" i="8" s="1"/>
  <c r="Q68" i="8" s="1"/>
  <c r="C71" i="8" s="1"/>
  <c r="H71" i="8" s="1"/>
  <c r="M71" i="8" s="1"/>
  <c r="Q71" i="8" s="1"/>
  <c r="C74" i="8" s="1"/>
  <c r="H74" i="8" s="1"/>
  <c r="M74" i="8" s="1"/>
  <c r="Q74" i="8" s="1"/>
  <c r="C77" i="8" s="1"/>
  <c r="H77" i="8" s="1"/>
  <c r="M77" i="8" s="1"/>
  <c r="Q77" i="8" s="1"/>
  <c r="C80" i="8" s="1"/>
  <c r="H80" i="8" s="1"/>
  <c r="M80" i="8" s="1"/>
  <c r="Q80" i="8" s="1"/>
  <c r="C83" i="8" s="1"/>
  <c r="H83" i="8" s="1"/>
  <c r="M83" i="8" s="1"/>
  <c r="Q83" i="8" s="1"/>
  <c r="C86" i="8" s="1"/>
  <c r="H86" i="8" s="1"/>
  <c r="M86" i="8" s="1"/>
  <c r="Q86" i="8" s="1"/>
  <c r="C89" i="8" s="1"/>
  <c r="H89" i="8" s="1"/>
  <c r="M89" i="8" s="1"/>
  <c r="Q89" i="8" s="1"/>
  <c r="C92" i="8" s="1"/>
  <c r="H92" i="8" s="1"/>
  <c r="M92" i="8" s="1"/>
  <c r="Q92" i="8" s="1"/>
  <c r="C95" i="8" s="1"/>
  <c r="H95" i="8" s="1"/>
  <c r="M95" i="8" s="1"/>
  <c r="Q95" i="8" s="1"/>
  <c r="R40" i="8"/>
  <c r="R34" i="8"/>
  <c r="P20" i="8"/>
  <c r="R41" i="8" l="1"/>
</calcChain>
</file>

<file path=xl/sharedStrings.xml><?xml version="1.0" encoding="utf-8"?>
<sst xmlns="http://schemas.openxmlformats.org/spreadsheetml/2006/main" count="745" uniqueCount="354">
  <si>
    <t>FS区分</t>
    <rPh sb="2" eb="4">
      <t>クブン</t>
    </rPh>
    <phoneticPr fontId="1"/>
  </si>
  <si>
    <t>ＰＬ</t>
    <phoneticPr fontId="1"/>
  </si>
  <si>
    <t>ＢＳ</t>
    <phoneticPr fontId="1"/>
  </si>
  <si>
    <t>KPI（非会計）</t>
    <rPh sb="4" eb="7">
      <t>ヒカイケイ</t>
    </rPh>
    <phoneticPr fontId="1"/>
  </si>
  <si>
    <t>ＣＦ</t>
    <phoneticPr fontId="1"/>
  </si>
  <si>
    <t>資金</t>
    <rPh sb="0" eb="2">
      <t>シキン</t>
    </rPh>
    <phoneticPr fontId="1"/>
  </si>
  <si>
    <t>元帳区分</t>
    <rPh sb="0" eb="2">
      <t>モトチョウ</t>
    </rPh>
    <rPh sb="2" eb="4">
      <t>クブン</t>
    </rPh>
    <phoneticPr fontId="1"/>
  </si>
  <si>
    <t>予算元帳</t>
    <rPh sb="0" eb="2">
      <t>ヨサン</t>
    </rPh>
    <rPh sb="2" eb="4">
      <t>モトチョウ</t>
    </rPh>
    <phoneticPr fontId="1"/>
  </si>
  <si>
    <t>見込元帳</t>
    <rPh sb="0" eb="2">
      <t>ミコ</t>
    </rPh>
    <rPh sb="2" eb="4">
      <t>モトチョウ</t>
    </rPh>
    <phoneticPr fontId="1"/>
  </si>
  <si>
    <t>実績元帳（４月）</t>
    <rPh sb="0" eb="2">
      <t>ジッセキ</t>
    </rPh>
    <rPh sb="2" eb="4">
      <t>モトチョウ</t>
    </rPh>
    <rPh sb="6" eb="7">
      <t>ツキ</t>
    </rPh>
    <phoneticPr fontId="1"/>
  </si>
  <si>
    <t>決算期</t>
    <rPh sb="0" eb="3">
      <t>ケッサンキ</t>
    </rPh>
    <phoneticPr fontId="1"/>
  </si>
  <si>
    <t>第10期</t>
    <rPh sb="0" eb="1">
      <t>ダイ</t>
    </rPh>
    <rPh sb="3" eb="4">
      <t>キ</t>
    </rPh>
    <phoneticPr fontId="1"/>
  </si>
  <si>
    <t>第11期</t>
    <rPh sb="0" eb="1">
      <t>ダイ</t>
    </rPh>
    <rPh sb="3" eb="4">
      <t>キ</t>
    </rPh>
    <phoneticPr fontId="1"/>
  </si>
  <si>
    <t>着地予想元帳</t>
    <rPh sb="0" eb="2">
      <t>チャクチ</t>
    </rPh>
    <rPh sb="2" eb="4">
      <t>ヨソウ</t>
    </rPh>
    <rPh sb="4" eb="6">
      <t>モトチョウ</t>
    </rPh>
    <phoneticPr fontId="1"/>
  </si>
  <si>
    <t>単位</t>
    <rPh sb="0" eb="2">
      <t>タンイ</t>
    </rPh>
    <phoneticPr fontId="1"/>
  </si>
  <si>
    <t>千円</t>
    <rPh sb="0" eb="2">
      <t>センエン</t>
    </rPh>
    <phoneticPr fontId="1"/>
  </si>
  <si>
    <t>個</t>
    <rPh sb="0" eb="1">
      <t>コ</t>
    </rPh>
    <phoneticPr fontId="1"/>
  </si>
  <si>
    <t>人</t>
    <rPh sb="0" eb="1">
      <t>ニン</t>
    </rPh>
    <phoneticPr fontId="1"/>
  </si>
  <si>
    <t>t</t>
    <phoneticPr fontId="1"/>
  </si>
  <si>
    <t>区分</t>
    <rPh sb="0" eb="2">
      <t>クブン</t>
    </rPh>
    <phoneticPr fontId="1"/>
  </si>
  <si>
    <t>予算区分</t>
    <rPh sb="0" eb="2">
      <t>ヨサン</t>
    </rPh>
    <rPh sb="2" eb="4">
      <t>クブン</t>
    </rPh>
    <phoneticPr fontId="1"/>
  </si>
  <si>
    <t>予算会計システム</t>
    <rPh sb="0" eb="2">
      <t>ヨサン</t>
    </rPh>
    <rPh sb="2" eb="4">
      <t>カイケイ</t>
    </rPh>
    <phoneticPr fontId="1"/>
  </si>
  <si>
    <t>実績区分（４月）</t>
    <rPh sb="0" eb="2">
      <t>ジッセキ</t>
    </rPh>
    <rPh sb="2" eb="4">
      <t>クブン</t>
    </rPh>
    <rPh sb="6" eb="7">
      <t>ツキ</t>
    </rPh>
    <phoneticPr fontId="1"/>
  </si>
  <si>
    <t>着地予想区分（４月末現在）</t>
    <rPh sb="0" eb="2">
      <t>チャクチ</t>
    </rPh>
    <rPh sb="2" eb="4">
      <t>ヨソウ</t>
    </rPh>
    <rPh sb="4" eb="6">
      <t>クブン</t>
    </rPh>
    <rPh sb="8" eb="10">
      <t>ツキマツ</t>
    </rPh>
    <rPh sb="10" eb="12">
      <t>ゲンザイ</t>
    </rPh>
    <phoneticPr fontId="1"/>
  </si>
  <si>
    <t>科　目</t>
    <rPh sb="0" eb="1">
      <t>カ</t>
    </rPh>
    <rPh sb="2" eb="3">
      <t>メ</t>
    </rPh>
    <phoneticPr fontId="1"/>
  </si>
  <si>
    <t>BS_現金預金</t>
    <rPh sb="3" eb="7">
      <t>ゲンキンヨキン</t>
    </rPh>
    <phoneticPr fontId="1"/>
  </si>
  <si>
    <t>BS_売掛金</t>
    <rPh sb="3" eb="6">
      <t>ウリカケキン</t>
    </rPh>
    <phoneticPr fontId="1"/>
  </si>
  <si>
    <t>BS_未払消費税等</t>
    <rPh sb="3" eb="5">
      <t>ミハラ</t>
    </rPh>
    <rPh sb="5" eb="8">
      <t>ショウヒゼイ</t>
    </rPh>
    <rPh sb="8" eb="9">
      <t>ナド</t>
    </rPh>
    <phoneticPr fontId="1"/>
  </si>
  <si>
    <t>BS_資本金</t>
    <rPh sb="3" eb="6">
      <t>シホンキン</t>
    </rPh>
    <phoneticPr fontId="1"/>
  </si>
  <si>
    <t>BS_繰越利益剰余金</t>
    <rPh sb="3" eb="5">
      <t>クリコシ</t>
    </rPh>
    <rPh sb="5" eb="7">
      <t>リエキ</t>
    </rPh>
    <rPh sb="7" eb="10">
      <t>ジョウヨキン</t>
    </rPh>
    <phoneticPr fontId="1"/>
  </si>
  <si>
    <t>科　　目</t>
    <rPh sb="0" eb="1">
      <t>カ</t>
    </rPh>
    <rPh sb="3" eb="4">
      <t>メ</t>
    </rPh>
    <phoneticPr fontId="1"/>
  </si>
  <si>
    <t>PL_売上高</t>
    <rPh sb="3" eb="6">
      <t>ウリアゲダカ</t>
    </rPh>
    <phoneticPr fontId="1"/>
  </si>
  <si>
    <t>KPI_販売数量</t>
    <rPh sb="4" eb="8">
      <t>ハンバイスウリョウ</t>
    </rPh>
    <phoneticPr fontId="1"/>
  </si>
  <si>
    <t>KPI_人員数</t>
    <rPh sb="4" eb="7">
      <t>ジンインスウ</t>
    </rPh>
    <phoneticPr fontId="1"/>
  </si>
  <si>
    <t>KPI_CO2削減量</t>
    <rPh sb="7" eb="10">
      <t>サクゲンリョウ</t>
    </rPh>
    <phoneticPr fontId="1"/>
  </si>
  <si>
    <t>資金_繰越資金</t>
    <rPh sb="0" eb="2">
      <t>シキン</t>
    </rPh>
    <rPh sb="3" eb="5">
      <t>クリコシ</t>
    </rPh>
    <rPh sb="5" eb="7">
      <t>シキン</t>
    </rPh>
    <phoneticPr fontId="1"/>
  </si>
  <si>
    <t>資金_売上収入</t>
    <rPh sb="0" eb="2">
      <t>シキン</t>
    </rPh>
    <rPh sb="3" eb="5">
      <t>ウリアゲ</t>
    </rPh>
    <rPh sb="5" eb="7">
      <t>シュウニュウ</t>
    </rPh>
    <phoneticPr fontId="1"/>
  </si>
  <si>
    <t>資金_税金等支出</t>
    <rPh sb="0" eb="2">
      <t>シキン</t>
    </rPh>
    <rPh sb="3" eb="5">
      <t>ゼイキン</t>
    </rPh>
    <rPh sb="5" eb="6">
      <t>ナド</t>
    </rPh>
    <rPh sb="6" eb="8">
      <t>シシュツ</t>
    </rPh>
    <phoneticPr fontId="1"/>
  </si>
  <si>
    <t>CF_税引前当期純利益</t>
    <rPh sb="3" eb="6">
      <t>ゼイビキマエ</t>
    </rPh>
    <rPh sb="6" eb="11">
      <t>トウキジュンリエキ</t>
    </rPh>
    <phoneticPr fontId="1"/>
  </si>
  <si>
    <t>CF_売上債権の増減額</t>
    <rPh sb="3" eb="5">
      <t>ウリアゲ</t>
    </rPh>
    <rPh sb="5" eb="7">
      <t>サイケン</t>
    </rPh>
    <rPh sb="8" eb="11">
      <t>ゾウゲンガク</t>
    </rPh>
    <phoneticPr fontId="1"/>
  </si>
  <si>
    <t>CF_未払消費税等の増減額</t>
    <rPh sb="3" eb="5">
      <t>ミハラ</t>
    </rPh>
    <rPh sb="5" eb="9">
      <t>ショウヒゼイナド</t>
    </rPh>
    <rPh sb="10" eb="13">
      <t>ゾウゲンガク</t>
    </rPh>
    <phoneticPr fontId="1"/>
  </si>
  <si>
    <t>貸借</t>
    <rPh sb="0" eb="2">
      <t>タイシャク</t>
    </rPh>
    <phoneticPr fontId="1"/>
  </si>
  <si>
    <t>借方</t>
    <rPh sb="0" eb="2">
      <t>カリカタ</t>
    </rPh>
    <phoneticPr fontId="1"/>
  </si>
  <si>
    <t>貸方</t>
    <rPh sb="0" eb="2">
      <t>カシカタ</t>
    </rPh>
    <phoneticPr fontId="1"/>
  </si>
  <si>
    <t>P</t>
    <phoneticPr fontId="1"/>
  </si>
  <si>
    <t>書籍対応頁</t>
    <rPh sb="0" eb="2">
      <t>ショセキ</t>
    </rPh>
    <rPh sb="2" eb="4">
      <t>タイオウ</t>
    </rPh>
    <rPh sb="4" eb="5">
      <t>ペイジ</t>
    </rPh>
    <phoneticPr fontId="1"/>
  </si>
  <si>
    <t>日付</t>
    <rPh sb="0" eb="2">
      <t>ヒヅケ</t>
    </rPh>
    <phoneticPr fontId="1"/>
  </si>
  <si>
    <t>AA</t>
    <phoneticPr fontId="1"/>
  </si>
  <si>
    <t>AB</t>
    <phoneticPr fontId="1"/>
  </si>
  <si>
    <t>AD</t>
    <phoneticPr fontId="1"/>
  </si>
  <si>
    <t>AF</t>
    <phoneticPr fontId="1"/>
  </si>
  <si>
    <t>AG</t>
    <phoneticPr fontId="1"/>
  </si>
  <si>
    <t>BA</t>
    <phoneticPr fontId="1"/>
  </si>
  <si>
    <t>DA</t>
    <phoneticPr fontId="1"/>
  </si>
  <si>
    <t>DB</t>
    <phoneticPr fontId="1"/>
  </si>
  <si>
    <t>DC</t>
    <phoneticPr fontId="1"/>
  </si>
  <si>
    <t>EA</t>
    <phoneticPr fontId="1"/>
  </si>
  <si>
    <t>EH</t>
    <phoneticPr fontId="1"/>
  </si>
  <si>
    <t>EI</t>
    <phoneticPr fontId="1"/>
  </si>
  <si>
    <t>EJ</t>
    <phoneticPr fontId="1"/>
  </si>
  <si>
    <t>ED</t>
    <phoneticPr fontId="1"/>
  </si>
  <si>
    <t>元帳行区分</t>
    <rPh sb="0" eb="2">
      <t>モトチョウ</t>
    </rPh>
    <rPh sb="2" eb="3">
      <t>ギョウ</t>
    </rPh>
    <rPh sb="3" eb="5">
      <t>クブン</t>
    </rPh>
    <phoneticPr fontId="1"/>
  </si>
  <si>
    <t>予算</t>
    <rPh sb="0" eb="2">
      <t>ヨサン</t>
    </rPh>
    <phoneticPr fontId="1"/>
  </si>
  <si>
    <t>実績</t>
    <rPh sb="0" eb="2">
      <t>ジッセキ</t>
    </rPh>
    <phoneticPr fontId="1"/>
  </si>
  <si>
    <t>見込</t>
    <rPh sb="0" eb="2">
      <t>ミコ</t>
    </rPh>
    <phoneticPr fontId="1"/>
  </si>
  <si>
    <t>行区分</t>
    <rPh sb="0" eb="1">
      <t>ギョウ</t>
    </rPh>
    <rPh sb="1" eb="3">
      <t>クブン</t>
    </rPh>
    <phoneticPr fontId="1"/>
  </si>
  <si>
    <t>翌1/31</t>
    <rPh sb="0" eb="1">
      <t>ヨク</t>
    </rPh>
    <phoneticPr fontId="1"/>
  </si>
  <si>
    <t>翌2/28</t>
    <rPh sb="0" eb="1">
      <t>ヨク</t>
    </rPh>
    <phoneticPr fontId="1"/>
  </si>
  <si>
    <t>翌3/31</t>
    <rPh sb="0" eb="1">
      <t>ヨク</t>
    </rPh>
    <phoneticPr fontId="1"/>
  </si>
  <si>
    <t>相手科目</t>
    <rPh sb="0" eb="2">
      <t>アイテ</t>
    </rPh>
    <rPh sb="2" eb="4">
      <t>カモク</t>
    </rPh>
    <phoneticPr fontId="1"/>
  </si>
  <si>
    <t>貸方</t>
    <rPh sb="0" eb="1">
      <t>カシ</t>
    </rPh>
    <rPh sb="1" eb="2">
      <t>カタ</t>
    </rPh>
    <phoneticPr fontId="1"/>
  </si>
  <si>
    <t>残高</t>
    <rPh sb="0" eb="2">
      <t>ザンダカ</t>
    </rPh>
    <phoneticPr fontId="1"/>
  </si>
  <si>
    <t>前期繰越</t>
    <rPh sb="0" eb="2">
      <t>ゼンキ</t>
    </rPh>
    <rPh sb="2" eb="4">
      <t>クリコシ</t>
    </rPh>
    <phoneticPr fontId="1"/>
  </si>
  <si>
    <t>仕訳種類</t>
    <rPh sb="0" eb="2">
      <t>シワケ</t>
    </rPh>
    <rPh sb="2" eb="4">
      <t>シュルイ</t>
    </rPh>
    <phoneticPr fontId="1"/>
  </si>
  <si>
    <t>CF組替仕訳種類</t>
    <rPh sb="2" eb="4">
      <t>クミカエ</t>
    </rPh>
    <rPh sb="4" eb="6">
      <t>シワケ</t>
    </rPh>
    <rPh sb="6" eb="8">
      <t>シュルイ</t>
    </rPh>
    <phoneticPr fontId="1"/>
  </si>
  <si>
    <t>CF組替_予算仕訳</t>
    <rPh sb="2" eb="4">
      <t>クミカエ</t>
    </rPh>
    <rPh sb="5" eb="7">
      <t>ヨサン</t>
    </rPh>
    <rPh sb="7" eb="9">
      <t>シワケ</t>
    </rPh>
    <phoneticPr fontId="1"/>
  </si>
  <si>
    <t>CF組替_実績仕訳</t>
    <rPh sb="2" eb="4">
      <t>クミカエ</t>
    </rPh>
    <rPh sb="5" eb="7">
      <t>ジッセキ</t>
    </rPh>
    <rPh sb="7" eb="9">
      <t>シワケ</t>
    </rPh>
    <phoneticPr fontId="1"/>
  </si>
  <si>
    <t>CF組替_見込仕訳</t>
    <rPh sb="2" eb="4">
      <t>クミカエ</t>
    </rPh>
    <rPh sb="5" eb="7">
      <t>ミコミ</t>
    </rPh>
    <rPh sb="7" eb="9">
      <t>シワケ</t>
    </rPh>
    <phoneticPr fontId="1"/>
  </si>
  <si>
    <t>借方科目</t>
    <rPh sb="0" eb="2">
      <t>カリカタ</t>
    </rPh>
    <rPh sb="2" eb="4">
      <t>カモク</t>
    </rPh>
    <phoneticPr fontId="1"/>
  </si>
  <si>
    <t>借方金額</t>
    <rPh sb="0" eb="2">
      <t>カリカタ</t>
    </rPh>
    <rPh sb="2" eb="4">
      <t>キンガク</t>
    </rPh>
    <phoneticPr fontId="1"/>
  </si>
  <si>
    <t>貸方科目</t>
    <rPh sb="0" eb="2">
      <t>カシカタ</t>
    </rPh>
    <rPh sb="2" eb="4">
      <t>カモク</t>
    </rPh>
    <phoneticPr fontId="1"/>
  </si>
  <si>
    <t>貸方金額</t>
    <rPh sb="0" eb="2">
      <t>カシカタ</t>
    </rPh>
    <rPh sb="2" eb="4">
      <t>キンガク</t>
    </rPh>
    <phoneticPr fontId="1"/>
  </si>
  <si>
    <t>財務諸表</t>
    <rPh sb="0" eb="4">
      <t>ザイムショヒョウ</t>
    </rPh>
    <phoneticPr fontId="1"/>
  </si>
  <si>
    <t>12月末現在_着地予想PL（非会計数値含む）</t>
    <rPh sb="2" eb="4">
      <t>ツキマツ</t>
    </rPh>
    <rPh sb="4" eb="6">
      <t>ゲンザイ</t>
    </rPh>
    <rPh sb="7" eb="9">
      <t>チャクチ</t>
    </rPh>
    <rPh sb="9" eb="11">
      <t>ヨソウ</t>
    </rPh>
    <rPh sb="14" eb="17">
      <t>ヒカイケイ</t>
    </rPh>
    <rPh sb="17" eb="19">
      <t>スウチ</t>
    </rPh>
    <rPh sb="19" eb="20">
      <t>フク</t>
    </rPh>
    <phoneticPr fontId="1"/>
  </si>
  <si>
    <t>12月末現在_着地予想BS</t>
    <rPh sb="2" eb="4">
      <t>ツキマツ</t>
    </rPh>
    <rPh sb="4" eb="6">
      <t>ゲンザイ</t>
    </rPh>
    <rPh sb="7" eb="9">
      <t>チャクチ</t>
    </rPh>
    <rPh sb="9" eb="11">
      <t>ヨソウ</t>
    </rPh>
    <phoneticPr fontId="1"/>
  </si>
  <si>
    <t>12月末現在_着地予想CF</t>
    <rPh sb="2" eb="4">
      <t>ツキマツ</t>
    </rPh>
    <rPh sb="4" eb="6">
      <t>ゲンザイ</t>
    </rPh>
    <rPh sb="7" eb="9">
      <t>チャクチ</t>
    </rPh>
    <rPh sb="9" eb="11">
      <t>ヨソウ</t>
    </rPh>
    <phoneticPr fontId="1"/>
  </si>
  <si>
    <t>12月末現在_着地予想_資金計画</t>
    <rPh sb="2" eb="4">
      <t>ツキマツ</t>
    </rPh>
    <rPh sb="4" eb="6">
      <t>ゲンザイ</t>
    </rPh>
    <rPh sb="7" eb="9">
      <t>チャクチ</t>
    </rPh>
    <rPh sb="9" eb="11">
      <t>ヨソウ</t>
    </rPh>
    <rPh sb="12" eb="16">
      <t>シキンケイカク</t>
    </rPh>
    <phoneticPr fontId="1"/>
  </si>
  <si>
    <t>月次予算PL（非会計数値含む）</t>
    <rPh sb="0" eb="2">
      <t>ゲツジ</t>
    </rPh>
    <rPh sb="2" eb="4">
      <t>ヨサン</t>
    </rPh>
    <rPh sb="7" eb="10">
      <t>ヒカイケイ</t>
    </rPh>
    <rPh sb="10" eb="12">
      <t>スウチ</t>
    </rPh>
    <rPh sb="12" eb="13">
      <t>フク</t>
    </rPh>
    <phoneticPr fontId="1"/>
  </si>
  <si>
    <t>月次予算BS</t>
    <rPh sb="0" eb="2">
      <t>ゲツジ</t>
    </rPh>
    <rPh sb="2" eb="4">
      <t>ヨサン</t>
    </rPh>
    <phoneticPr fontId="1"/>
  </si>
  <si>
    <t>月次予算CF</t>
    <rPh sb="0" eb="2">
      <t>ゲツジ</t>
    </rPh>
    <rPh sb="2" eb="4">
      <t>ヨサン</t>
    </rPh>
    <phoneticPr fontId="1"/>
  </si>
  <si>
    <t>月次資金計画書</t>
    <rPh sb="0" eb="2">
      <t>ゲツジ</t>
    </rPh>
    <rPh sb="2" eb="7">
      <t>シキンケイカクショ</t>
    </rPh>
    <phoneticPr fontId="1"/>
  </si>
  <si>
    <t>予算実績（12月末着地予想）比較PL（非会計数値含む）</t>
    <rPh sb="0" eb="2">
      <t>ヨサン</t>
    </rPh>
    <rPh sb="2" eb="4">
      <t>ジッセキ</t>
    </rPh>
    <rPh sb="7" eb="9">
      <t>ツキマツ</t>
    </rPh>
    <rPh sb="9" eb="11">
      <t>チャクチ</t>
    </rPh>
    <rPh sb="11" eb="13">
      <t>ヨソウ</t>
    </rPh>
    <rPh sb="14" eb="16">
      <t>ヒカク</t>
    </rPh>
    <phoneticPr fontId="1"/>
  </si>
  <si>
    <t>予算実績（12月末着地予想）比較BS</t>
    <rPh sb="0" eb="2">
      <t>ヨサン</t>
    </rPh>
    <rPh sb="2" eb="4">
      <t>ジッセキ</t>
    </rPh>
    <rPh sb="7" eb="9">
      <t>ツキマツ</t>
    </rPh>
    <rPh sb="9" eb="11">
      <t>チャクチ</t>
    </rPh>
    <rPh sb="11" eb="13">
      <t>ヨソウ</t>
    </rPh>
    <rPh sb="14" eb="16">
      <t>ヒカク</t>
    </rPh>
    <phoneticPr fontId="1"/>
  </si>
  <si>
    <t>予算実績（12月末着地予想）比較CF</t>
    <rPh sb="0" eb="2">
      <t>ヨサン</t>
    </rPh>
    <rPh sb="2" eb="4">
      <t>ジッセキ</t>
    </rPh>
    <rPh sb="7" eb="9">
      <t>ツキマツ</t>
    </rPh>
    <rPh sb="9" eb="11">
      <t>チャクチ</t>
    </rPh>
    <rPh sb="11" eb="13">
      <t>ヨソウ</t>
    </rPh>
    <rPh sb="14" eb="16">
      <t>ヒカク</t>
    </rPh>
    <phoneticPr fontId="1"/>
  </si>
  <si>
    <t>予算実績（12月末着地予想）比較資金収支</t>
    <rPh sb="0" eb="2">
      <t>ヨサン</t>
    </rPh>
    <rPh sb="2" eb="4">
      <t>ジッセキ</t>
    </rPh>
    <rPh sb="7" eb="9">
      <t>ツキマツ</t>
    </rPh>
    <rPh sb="9" eb="11">
      <t>チャクチ</t>
    </rPh>
    <rPh sb="11" eb="13">
      <t>ヨソウ</t>
    </rPh>
    <rPh sb="14" eb="16">
      <t>ヒカク</t>
    </rPh>
    <rPh sb="16" eb="18">
      <t>シキン</t>
    </rPh>
    <rPh sb="18" eb="20">
      <t>シュウシ</t>
    </rPh>
    <phoneticPr fontId="1"/>
  </si>
  <si>
    <t>予算実績（４月）比較PL（非会計数値含む）</t>
    <rPh sb="0" eb="2">
      <t>ヨサン</t>
    </rPh>
    <rPh sb="2" eb="4">
      <t>ジッセキ</t>
    </rPh>
    <rPh sb="6" eb="7">
      <t>ツキ</t>
    </rPh>
    <rPh sb="8" eb="10">
      <t>ヒカク</t>
    </rPh>
    <phoneticPr fontId="1"/>
  </si>
  <si>
    <t>予算実績（４月）比較BS</t>
    <rPh sb="0" eb="2">
      <t>ヨサン</t>
    </rPh>
    <rPh sb="2" eb="4">
      <t>ジッセキ</t>
    </rPh>
    <rPh sb="6" eb="7">
      <t>ツキ</t>
    </rPh>
    <rPh sb="8" eb="10">
      <t>ヒカク</t>
    </rPh>
    <phoneticPr fontId="1"/>
  </si>
  <si>
    <t>予算実績（４月）比較CF</t>
    <rPh sb="0" eb="2">
      <t>ヨサン</t>
    </rPh>
    <rPh sb="2" eb="4">
      <t>ジッセキ</t>
    </rPh>
    <rPh sb="6" eb="7">
      <t>ツキ</t>
    </rPh>
    <rPh sb="8" eb="10">
      <t>ヒカク</t>
    </rPh>
    <phoneticPr fontId="1"/>
  </si>
  <si>
    <t>予算実績（４月）比較資金収支</t>
    <rPh sb="0" eb="2">
      <t>ヨサン</t>
    </rPh>
    <rPh sb="2" eb="4">
      <t>ジッセキ</t>
    </rPh>
    <rPh sb="6" eb="7">
      <t>ツキ</t>
    </rPh>
    <rPh sb="8" eb="10">
      <t>ヒカク</t>
    </rPh>
    <rPh sb="10" eb="12">
      <t>シキン</t>
    </rPh>
    <rPh sb="12" eb="14">
      <t>シュウシ</t>
    </rPh>
    <phoneticPr fontId="1"/>
  </si>
  <si>
    <t>４月末現在_着地予想PL（非会計数値含む）</t>
    <rPh sb="1" eb="3">
      <t>ツキマツ</t>
    </rPh>
    <rPh sb="3" eb="5">
      <t>ゲンザイ</t>
    </rPh>
    <rPh sb="6" eb="8">
      <t>チャクチ</t>
    </rPh>
    <rPh sb="8" eb="10">
      <t>ヨソウ</t>
    </rPh>
    <rPh sb="13" eb="16">
      <t>ヒカイケイ</t>
    </rPh>
    <rPh sb="16" eb="18">
      <t>スウチ</t>
    </rPh>
    <rPh sb="18" eb="19">
      <t>フク</t>
    </rPh>
    <phoneticPr fontId="1"/>
  </si>
  <si>
    <t>４月末現在_着地予想BS</t>
    <rPh sb="1" eb="3">
      <t>ツキマツ</t>
    </rPh>
    <rPh sb="3" eb="5">
      <t>ゲンザイ</t>
    </rPh>
    <rPh sb="6" eb="8">
      <t>チャクチ</t>
    </rPh>
    <rPh sb="8" eb="10">
      <t>ヨソウ</t>
    </rPh>
    <phoneticPr fontId="1"/>
  </si>
  <si>
    <t>４月末現在_着地予想CF</t>
    <rPh sb="1" eb="3">
      <t>ツキマツ</t>
    </rPh>
    <rPh sb="3" eb="5">
      <t>ゲンザイ</t>
    </rPh>
    <rPh sb="6" eb="8">
      <t>チャクチ</t>
    </rPh>
    <rPh sb="8" eb="10">
      <t>ヨソウ</t>
    </rPh>
    <phoneticPr fontId="1"/>
  </si>
  <si>
    <t>４月末現在_着地予想_資金計画</t>
    <rPh sb="1" eb="3">
      <t>ツキマツ</t>
    </rPh>
    <rPh sb="3" eb="5">
      <t>ゲンザイ</t>
    </rPh>
    <rPh sb="6" eb="8">
      <t>チャクチ</t>
    </rPh>
    <rPh sb="8" eb="10">
      <t>ヨソウ</t>
    </rPh>
    <rPh sb="11" eb="15">
      <t>シキンケイカク</t>
    </rPh>
    <phoneticPr fontId="1"/>
  </si>
  <si>
    <t>第</t>
    <rPh sb="0" eb="1">
      <t>ダイ</t>
    </rPh>
    <phoneticPr fontId="1"/>
  </si>
  <si>
    <t>章</t>
    <rPh sb="0" eb="1">
      <t>ショウ</t>
    </rPh>
    <phoneticPr fontId="1"/>
  </si>
  <si>
    <t>第９期</t>
    <rPh sb="0" eb="1">
      <t>ダイ</t>
    </rPh>
    <rPh sb="2" eb="3">
      <t>キ</t>
    </rPh>
    <phoneticPr fontId="1"/>
  </si>
  <si>
    <t>着地予想区分（12月末現在）</t>
    <rPh sb="0" eb="2">
      <t>チャクチ</t>
    </rPh>
    <rPh sb="2" eb="4">
      <t>ヨソウ</t>
    </rPh>
    <rPh sb="4" eb="6">
      <t>クブン</t>
    </rPh>
    <rPh sb="9" eb="11">
      <t>ツキマツ</t>
    </rPh>
    <rPh sb="11" eb="13">
      <t>ゲンザイ</t>
    </rPh>
    <phoneticPr fontId="1"/>
  </si>
  <si>
    <t>着地予想区分（翌2月末現在）</t>
    <rPh sb="0" eb="2">
      <t>チャクチ</t>
    </rPh>
    <rPh sb="2" eb="4">
      <t>ヨソウ</t>
    </rPh>
    <rPh sb="4" eb="6">
      <t>クブン</t>
    </rPh>
    <rPh sb="7" eb="8">
      <t>ヨク</t>
    </rPh>
    <rPh sb="9" eb="11">
      <t>ツキマツ</t>
    </rPh>
    <rPh sb="11" eb="13">
      <t>ゲンザイ</t>
    </rPh>
    <phoneticPr fontId="1"/>
  </si>
  <si>
    <t>実績区分（期首残高）</t>
    <rPh sb="0" eb="2">
      <t>ジッセキ</t>
    </rPh>
    <rPh sb="2" eb="4">
      <t>クブン</t>
    </rPh>
    <rPh sb="5" eb="7">
      <t>キシュ</t>
    </rPh>
    <rPh sb="7" eb="9">
      <t>ザンダカ</t>
    </rPh>
    <phoneticPr fontId="1"/>
  </si>
  <si>
    <t>実績区分（12月）</t>
    <rPh sb="0" eb="2">
      <t>ジッセキ</t>
    </rPh>
    <rPh sb="2" eb="4">
      <t>クブン</t>
    </rPh>
    <rPh sb="7" eb="8">
      <t>ツキ</t>
    </rPh>
    <phoneticPr fontId="1"/>
  </si>
  <si>
    <t>実績区分（翌３月）</t>
    <rPh sb="0" eb="2">
      <t>ジッセキ</t>
    </rPh>
    <rPh sb="2" eb="4">
      <t>クブン</t>
    </rPh>
    <rPh sb="5" eb="6">
      <t>ヨク</t>
    </rPh>
    <rPh sb="7" eb="8">
      <t>ツキ</t>
    </rPh>
    <phoneticPr fontId="1"/>
  </si>
  <si>
    <t>期首残高登録</t>
    <rPh sb="0" eb="2">
      <t>キシュ</t>
    </rPh>
    <rPh sb="2" eb="4">
      <t>ザンダカ</t>
    </rPh>
    <rPh sb="4" eb="6">
      <t>トウロク</t>
    </rPh>
    <phoneticPr fontId="1"/>
  </si>
  <si>
    <t>～</t>
    <phoneticPr fontId="1"/>
  </si>
  <si>
    <t>演習問題</t>
    <rPh sb="0" eb="2">
      <t>エンシュウ</t>
    </rPh>
    <rPh sb="2" eb="4">
      <t>モンダイ</t>
    </rPh>
    <phoneticPr fontId="1"/>
  </si>
  <si>
    <t>入力画面</t>
    <rPh sb="0" eb="2">
      <t>ニュウリョク</t>
    </rPh>
    <rPh sb="2" eb="4">
      <t>ガメン</t>
    </rPh>
    <phoneticPr fontId="1"/>
  </si>
  <si>
    <t>期首債権・債務決済予定表</t>
    <rPh sb="0" eb="2">
      <t>キシュ</t>
    </rPh>
    <rPh sb="2" eb="4">
      <t>サイケン</t>
    </rPh>
    <rPh sb="5" eb="7">
      <t>サイム</t>
    </rPh>
    <rPh sb="7" eb="9">
      <t>ケッサイ</t>
    </rPh>
    <rPh sb="9" eb="12">
      <t>ヨテイヒョウ</t>
    </rPh>
    <phoneticPr fontId="1"/>
  </si>
  <si>
    <t>月次売上計画</t>
    <rPh sb="0" eb="2">
      <t>ゲツジ</t>
    </rPh>
    <rPh sb="2" eb="4">
      <t>ウリアゲ</t>
    </rPh>
    <rPh sb="4" eb="6">
      <t>ケイカク</t>
    </rPh>
    <phoneticPr fontId="1"/>
  </si>
  <si>
    <t>月次売上計画（未経過月）</t>
    <rPh sb="0" eb="2">
      <t>ゲツジ</t>
    </rPh>
    <rPh sb="2" eb="4">
      <t>ウリアゲ</t>
    </rPh>
    <rPh sb="4" eb="6">
      <t>ケイカク</t>
    </rPh>
    <rPh sb="7" eb="10">
      <t>ミケイカ</t>
    </rPh>
    <rPh sb="10" eb="11">
      <t>ツキ</t>
    </rPh>
    <phoneticPr fontId="1"/>
  </si>
  <si>
    <t>外部連携機能</t>
    <rPh sb="0" eb="2">
      <t>ガイブ</t>
    </rPh>
    <rPh sb="2" eb="6">
      <t>レンケイキノウ</t>
    </rPh>
    <phoneticPr fontId="1"/>
  </si>
  <si>
    <t>科目</t>
    <rPh sb="0" eb="2">
      <t>カモク</t>
    </rPh>
    <phoneticPr fontId="1"/>
  </si>
  <si>
    <t>問題</t>
    <rPh sb="0" eb="2">
      <t>モンダイ</t>
    </rPh>
    <phoneticPr fontId="1"/>
  </si>
  <si>
    <t>実績区分（４月・５月）</t>
    <rPh sb="0" eb="2">
      <t>ジッセキ</t>
    </rPh>
    <rPh sb="2" eb="4">
      <t>クブン</t>
    </rPh>
    <rPh sb="6" eb="7">
      <t>ツキ</t>
    </rPh>
    <rPh sb="9" eb="10">
      <t>ツキ</t>
    </rPh>
    <phoneticPr fontId="1"/>
  </si>
  <si>
    <t>実績元帳（４～12月）</t>
    <rPh sb="0" eb="2">
      <t>ジッセキ</t>
    </rPh>
    <rPh sb="2" eb="4">
      <t>モトチョウ</t>
    </rPh>
    <rPh sb="9" eb="10">
      <t>ツキ</t>
    </rPh>
    <phoneticPr fontId="1"/>
  </si>
  <si>
    <t>諸口(売上高等)</t>
    <rPh sb="0" eb="2">
      <t>ショクチ</t>
    </rPh>
    <rPh sb="3" eb="6">
      <t>ウリアゲダカ</t>
    </rPh>
    <rPh sb="6" eb="7">
      <t>ナド</t>
    </rPh>
    <phoneticPr fontId="1"/>
  </si>
  <si>
    <t>PL_月次純利益</t>
    <rPh sb="3" eb="5">
      <t>ゲツジ</t>
    </rPh>
    <rPh sb="5" eb="8">
      <t>ジュンリエキ</t>
    </rPh>
    <phoneticPr fontId="1"/>
  </si>
  <si>
    <t>BB</t>
    <phoneticPr fontId="1"/>
  </si>
  <si>
    <t>BS_予算仕訳</t>
    <rPh sb="3" eb="5">
      <t>ヨサン</t>
    </rPh>
    <rPh sb="5" eb="7">
      <t>シワケ</t>
    </rPh>
    <phoneticPr fontId="1"/>
  </si>
  <si>
    <t>BSPL_予算仕訳</t>
    <rPh sb="5" eb="7">
      <t>ヨサン</t>
    </rPh>
    <rPh sb="7" eb="9">
      <t>シワケ</t>
    </rPh>
    <phoneticPr fontId="1"/>
  </si>
  <si>
    <t>BS_実績仕訳</t>
    <rPh sb="3" eb="5">
      <t>ジッセキ</t>
    </rPh>
    <rPh sb="5" eb="7">
      <t>シワケ</t>
    </rPh>
    <phoneticPr fontId="1"/>
  </si>
  <si>
    <t>資金_予算仕訳</t>
    <rPh sb="0" eb="2">
      <t>シキン</t>
    </rPh>
    <rPh sb="3" eb="5">
      <t>ヨサン</t>
    </rPh>
    <rPh sb="5" eb="7">
      <t>シワケ</t>
    </rPh>
    <phoneticPr fontId="1"/>
  </si>
  <si>
    <t>KPI_予算仕訳</t>
    <rPh sb="4" eb="8">
      <t>ヨサンシワケ</t>
    </rPh>
    <phoneticPr fontId="1"/>
  </si>
  <si>
    <t>BSPL_実績仕訳</t>
    <rPh sb="5" eb="7">
      <t>ジッセキ</t>
    </rPh>
    <rPh sb="7" eb="9">
      <t>シワケ</t>
    </rPh>
    <phoneticPr fontId="1"/>
  </si>
  <si>
    <t>PL_予算仕訳</t>
    <rPh sb="3" eb="5">
      <t>ヨサン</t>
    </rPh>
    <rPh sb="5" eb="7">
      <t>シワケ</t>
    </rPh>
    <phoneticPr fontId="1"/>
  </si>
  <si>
    <t>PL_実績仕訳</t>
    <rPh sb="3" eb="5">
      <t>ジッセキ</t>
    </rPh>
    <rPh sb="5" eb="7">
      <t>シワケ</t>
    </rPh>
    <phoneticPr fontId="1"/>
  </si>
  <si>
    <t>資金_実績仕訳</t>
    <rPh sb="0" eb="2">
      <t>シキン</t>
    </rPh>
    <rPh sb="3" eb="5">
      <t>ジッセキ</t>
    </rPh>
    <rPh sb="5" eb="7">
      <t>シワケ</t>
    </rPh>
    <phoneticPr fontId="1"/>
  </si>
  <si>
    <t>KPI_実績仕訳</t>
    <rPh sb="4" eb="6">
      <t>ジッセキ</t>
    </rPh>
    <rPh sb="6" eb="8">
      <t>シワケ</t>
    </rPh>
    <phoneticPr fontId="1"/>
  </si>
  <si>
    <t>BS_見込仕訳</t>
    <rPh sb="3" eb="5">
      <t>ミコ</t>
    </rPh>
    <rPh sb="5" eb="7">
      <t>シワケ</t>
    </rPh>
    <phoneticPr fontId="1"/>
  </si>
  <si>
    <t>BSPL_見込仕訳</t>
    <rPh sb="5" eb="7">
      <t>ミコ</t>
    </rPh>
    <rPh sb="7" eb="9">
      <t>シワケ</t>
    </rPh>
    <phoneticPr fontId="1"/>
  </si>
  <si>
    <t>PL_見込仕訳</t>
    <rPh sb="3" eb="5">
      <t>ミコ</t>
    </rPh>
    <rPh sb="5" eb="7">
      <t>シワケ</t>
    </rPh>
    <phoneticPr fontId="1"/>
  </si>
  <si>
    <t>資金_見込仕訳</t>
    <rPh sb="0" eb="2">
      <t>シキン</t>
    </rPh>
    <rPh sb="3" eb="5">
      <t>ミコ</t>
    </rPh>
    <rPh sb="5" eb="7">
      <t>シワケ</t>
    </rPh>
    <phoneticPr fontId="1"/>
  </si>
  <si>
    <t>KPI_見込仕訳</t>
    <rPh sb="4" eb="6">
      <t>ミコ</t>
    </rPh>
    <rPh sb="6" eb="8">
      <t>シワケ</t>
    </rPh>
    <phoneticPr fontId="1"/>
  </si>
  <si>
    <t>KPI_人員数の増加理由_採用</t>
    <rPh sb="4" eb="7">
      <t>ジンインスウ</t>
    </rPh>
    <rPh sb="8" eb="10">
      <t>ゾウカ</t>
    </rPh>
    <rPh sb="10" eb="12">
      <t>リユウ</t>
    </rPh>
    <rPh sb="13" eb="15">
      <t>サイヨウ</t>
    </rPh>
    <phoneticPr fontId="1"/>
  </si>
  <si>
    <t>KPI_人員数の減少理由_退職</t>
    <rPh sb="4" eb="7">
      <t>ジンインスウ</t>
    </rPh>
    <rPh sb="8" eb="10">
      <t>ゲンショウ</t>
    </rPh>
    <rPh sb="10" eb="12">
      <t>リユウ</t>
    </rPh>
    <rPh sb="13" eb="15">
      <t>タイショク</t>
    </rPh>
    <phoneticPr fontId="1"/>
  </si>
  <si>
    <t>EE</t>
    <phoneticPr fontId="1"/>
  </si>
  <si>
    <t>EF</t>
    <phoneticPr fontId="1"/>
  </si>
  <si>
    <t>KPI_販売数量の増加理由_売上</t>
    <rPh sb="4" eb="8">
      <t>ハンバイスウリョウ</t>
    </rPh>
    <rPh sb="9" eb="11">
      <t>ゾウカ</t>
    </rPh>
    <rPh sb="11" eb="13">
      <t>リユウ</t>
    </rPh>
    <rPh sb="14" eb="16">
      <t>ウリアゲ</t>
    </rPh>
    <phoneticPr fontId="1"/>
  </si>
  <si>
    <t>EB</t>
    <phoneticPr fontId="1"/>
  </si>
  <si>
    <t>第１問テーマ</t>
    <rPh sb="0" eb="1">
      <t>ダイ</t>
    </rPh>
    <rPh sb="2" eb="3">
      <t>モン</t>
    </rPh>
    <phoneticPr fontId="1"/>
  </si>
  <si>
    <t>±BS_売掛金（増減差額）</t>
    <rPh sb="4" eb="7">
      <t>ウリカケキン</t>
    </rPh>
    <rPh sb="8" eb="12">
      <t>ゾウゲンサガク</t>
    </rPh>
    <phoneticPr fontId="1"/>
  </si>
  <si>
    <t>±BS_未払消費税等（増減差額）</t>
    <rPh sb="4" eb="6">
      <t>ミハラ</t>
    </rPh>
    <rPh sb="6" eb="9">
      <t>ショウヒゼイ</t>
    </rPh>
    <rPh sb="9" eb="10">
      <t>ナド</t>
    </rPh>
    <rPh sb="11" eb="13">
      <t>ゾウゲン</t>
    </rPh>
    <rPh sb="13" eb="15">
      <t>サガク</t>
    </rPh>
    <phoneticPr fontId="1"/>
  </si>
  <si>
    <t>±BS_繰越利益剰余金（増減差額）</t>
    <rPh sb="4" eb="6">
      <t>クリコシ</t>
    </rPh>
    <rPh sb="6" eb="8">
      <t>リエキ</t>
    </rPh>
    <rPh sb="8" eb="11">
      <t>ジョウヨキン</t>
    </rPh>
    <rPh sb="12" eb="16">
      <t>ゾウゲンサガク</t>
    </rPh>
    <phoneticPr fontId="1"/>
  </si>
  <si>
    <t>ＣA</t>
    <phoneticPr fontId="1"/>
  </si>
  <si>
    <t>ＣB</t>
    <phoneticPr fontId="1"/>
  </si>
  <si>
    <t>CC</t>
    <phoneticPr fontId="1"/>
  </si>
  <si>
    <t>略</t>
    <rPh sb="0" eb="1">
      <t>リャク</t>
    </rPh>
    <phoneticPr fontId="1"/>
  </si>
  <si>
    <t>KPI_削減前CO2排出量</t>
    <rPh sb="4" eb="7">
      <t>サクゲンマエ</t>
    </rPh>
    <rPh sb="10" eb="12">
      <t>ハイシュツ</t>
    </rPh>
    <rPh sb="12" eb="13">
      <t>リョウ</t>
    </rPh>
    <phoneticPr fontId="1"/>
  </si>
  <si>
    <t>KPI_削減前CO2排出量の増加理由：発生</t>
    <rPh sb="4" eb="7">
      <t>サクゲンマエ</t>
    </rPh>
    <rPh sb="10" eb="12">
      <t>ハイシュツ</t>
    </rPh>
    <rPh sb="12" eb="13">
      <t>リョウ</t>
    </rPh>
    <rPh sb="14" eb="16">
      <t>ゾウカ</t>
    </rPh>
    <rPh sb="16" eb="18">
      <t>リユウ</t>
    </rPh>
    <rPh sb="19" eb="21">
      <t>ハッセイ</t>
    </rPh>
    <phoneticPr fontId="1"/>
  </si>
  <si>
    <t>KPI_CO2削減量の増加理由：太陽光発電</t>
    <rPh sb="7" eb="10">
      <t>サクゲンリョウ</t>
    </rPh>
    <rPh sb="11" eb="13">
      <t>ゾウカ</t>
    </rPh>
    <rPh sb="13" eb="15">
      <t>リユウ</t>
    </rPh>
    <rPh sb="16" eb="19">
      <t>タイヨウコウ</t>
    </rPh>
    <rPh sb="19" eb="21">
      <t>ハツデン</t>
    </rPh>
    <phoneticPr fontId="1"/>
  </si>
  <si>
    <t>KPI_削減後CO2排出量</t>
    <rPh sb="4" eb="6">
      <t>サクゲン</t>
    </rPh>
    <rPh sb="6" eb="7">
      <t>ゴ</t>
    </rPh>
    <rPh sb="10" eb="12">
      <t>ハイシュツ</t>
    </rPh>
    <rPh sb="12" eb="13">
      <t>リョウ</t>
    </rPh>
    <phoneticPr fontId="1"/>
  </si>
  <si>
    <t>KPI_削減後CO2排出量の増加理由：発生</t>
    <rPh sb="4" eb="6">
      <t>サクゲン</t>
    </rPh>
    <rPh sb="6" eb="7">
      <t>ゴ</t>
    </rPh>
    <rPh sb="10" eb="12">
      <t>ハイシュツ</t>
    </rPh>
    <rPh sb="12" eb="13">
      <t>リョウ</t>
    </rPh>
    <rPh sb="14" eb="16">
      <t>ゾウカ</t>
    </rPh>
    <rPh sb="16" eb="18">
      <t>リユウ</t>
    </rPh>
    <rPh sb="19" eb="21">
      <t>ハッセイ</t>
    </rPh>
    <phoneticPr fontId="1"/>
  </si>
  <si>
    <t>予算区分（期首残高）</t>
    <rPh sb="0" eb="2">
      <t>ヨサン</t>
    </rPh>
    <rPh sb="2" eb="4">
      <t>クブン</t>
    </rPh>
    <rPh sb="5" eb="9">
      <t>キシュザンダカ</t>
    </rPh>
    <phoneticPr fontId="1"/>
  </si>
  <si>
    <t>（単位：千円）</t>
    <rPh sb="1" eb="3">
      <t>タンイ</t>
    </rPh>
    <rPh sb="4" eb="6">
      <t>センエン</t>
    </rPh>
    <phoneticPr fontId="1"/>
  </si>
  <si>
    <t>第12期</t>
    <rPh sb="0" eb="1">
      <t>ダイ</t>
    </rPh>
    <rPh sb="3" eb="4">
      <t>キ</t>
    </rPh>
    <phoneticPr fontId="1"/>
  </si>
  <si>
    <t>第13期</t>
    <rPh sb="0" eb="1">
      <t>ダイ</t>
    </rPh>
    <rPh sb="3" eb="4">
      <t>キ</t>
    </rPh>
    <phoneticPr fontId="1"/>
  </si>
  <si>
    <t>第14期</t>
    <rPh sb="0" eb="1">
      <t>ダイ</t>
    </rPh>
    <rPh sb="3" eb="4">
      <t>キ</t>
    </rPh>
    <phoneticPr fontId="1"/>
  </si>
  <si>
    <t>第15期</t>
    <rPh sb="0" eb="1">
      <t>ダイ</t>
    </rPh>
    <rPh sb="3" eb="4">
      <t>キ</t>
    </rPh>
    <phoneticPr fontId="1"/>
  </si>
  <si>
    <t>次期予算</t>
    <rPh sb="0" eb="2">
      <t>ジキ</t>
    </rPh>
    <rPh sb="2" eb="4">
      <t>ヨサン</t>
    </rPh>
    <phoneticPr fontId="1"/>
  </si>
  <si>
    <t>５期累計</t>
    <rPh sb="1" eb="2">
      <t>キ</t>
    </rPh>
    <rPh sb="2" eb="4">
      <t>ルイケイ</t>
    </rPh>
    <phoneticPr fontId="1"/>
  </si>
  <si>
    <t>①営業CF</t>
    <rPh sb="1" eb="3">
      <t>エイギョウ</t>
    </rPh>
    <phoneticPr fontId="1"/>
  </si>
  <si>
    <t>②投資CF</t>
    <rPh sb="1" eb="3">
      <t>トウシ</t>
    </rPh>
    <phoneticPr fontId="1"/>
  </si>
  <si>
    <t>①＋②＝③FCF</t>
    <phoneticPr fontId="1"/>
  </si>
  <si>
    <t>④　r　割引率</t>
    <rPh sb="4" eb="7">
      <t>ワリビキリツ</t>
    </rPh>
    <phoneticPr fontId="1"/>
  </si>
  <si>
    <t>⑤　分母</t>
    <rPh sb="2" eb="4">
      <t>ブンボ</t>
    </rPh>
    <phoneticPr fontId="1"/>
  </si>
  <si>
    <t>（1+r）</t>
    <phoneticPr fontId="1"/>
  </si>
  <si>
    <t>（1+r）2乗</t>
    <rPh sb="6" eb="7">
      <t>ジョウ</t>
    </rPh>
    <phoneticPr fontId="1"/>
  </si>
  <si>
    <t>（1+r）3乗</t>
    <rPh sb="6" eb="7">
      <t>ジョウ</t>
    </rPh>
    <phoneticPr fontId="1"/>
  </si>
  <si>
    <t>（1+r）4乗</t>
    <rPh sb="6" eb="7">
      <t>ジョウ</t>
    </rPh>
    <phoneticPr fontId="1"/>
  </si>
  <si>
    <t>（1+r）5乗</t>
    <rPh sb="6" eb="7">
      <t>ジョウ</t>
    </rPh>
    <phoneticPr fontId="1"/>
  </si>
  <si>
    <t>⑥　分母数値</t>
    <rPh sb="2" eb="4">
      <t>ブンボ</t>
    </rPh>
    <rPh sb="4" eb="6">
      <t>スウチ</t>
    </rPh>
    <phoneticPr fontId="1"/>
  </si>
  <si>
    <t>③÷⑥＝⑦
将来FCF割引現在価値</t>
    <rPh sb="6" eb="8">
      <t>ショウライ</t>
    </rPh>
    <rPh sb="11" eb="13">
      <t>ワリビキ</t>
    </rPh>
    <rPh sb="13" eb="15">
      <t>ゲンザイ</t>
    </rPh>
    <rPh sb="15" eb="17">
      <t>カチ</t>
    </rPh>
    <phoneticPr fontId="1"/>
  </si>
  <si>
    <t>A</t>
    <phoneticPr fontId="1"/>
  </si>
  <si>
    <t>B</t>
    <phoneticPr fontId="1"/>
  </si>
  <si>
    <t>A+B＝⑫
事業価値</t>
    <rPh sb="6" eb="8">
      <t>ジギョウ</t>
    </rPh>
    <rPh sb="8" eb="10">
      <t>カチ</t>
    </rPh>
    <phoneticPr fontId="1"/>
  </si>
  <si>
    <t>A+B</t>
    <phoneticPr fontId="1"/>
  </si>
  <si>
    <t>⑬非事業価値</t>
    <rPh sb="1" eb="2">
      <t>ヒ</t>
    </rPh>
    <rPh sb="2" eb="4">
      <t>ジギョウ</t>
    </rPh>
    <rPh sb="4" eb="6">
      <t>カチ</t>
    </rPh>
    <phoneticPr fontId="1"/>
  </si>
  <si>
    <t>余剰現預金・有休土地等</t>
    <rPh sb="0" eb="2">
      <t>ヨジョウ</t>
    </rPh>
    <rPh sb="2" eb="5">
      <t>ゲンヨキン</t>
    </rPh>
    <rPh sb="6" eb="8">
      <t>ユウキュウ</t>
    </rPh>
    <rPh sb="8" eb="10">
      <t>トチ</t>
    </rPh>
    <rPh sb="10" eb="11">
      <t>ナド</t>
    </rPh>
    <phoneticPr fontId="1"/>
  </si>
  <si>
    <t>⑫＋⑬＝⑭企業価値</t>
    <rPh sb="5" eb="7">
      <t>キギョウ</t>
    </rPh>
    <rPh sb="7" eb="9">
      <t>カチ</t>
    </rPh>
    <phoneticPr fontId="1"/>
  </si>
  <si>
    <t>⑮　有利子負債</t>
    <rPh sb="2" eb="7">
      <t>ユウリシフサイ</t>
    </rPh>
    <phoneticPr fontId="1"/>
  </si>
  <si>
    <t>⑭－⑮＝⑯株主価値</t>
    <rPh sb="5" eb="7">
      <t>カブヌシ</t>
    </rPh>
    <rPh sb="7" eb="9">
      <t>カチ</t>
    </rPh>
    <phoneticPr fontId="1"/>
  </si>
  <si>
    <t>⑰　差引株式数</t>
    <rPh sb="2" eb="4">
      <t>サシヒキ</t>
    </rPh>
    <rPh sb="4" eb="7">
      <t>カブシキスウ</t>
    </rPh>
    <phoneticPr fontId="1"/>
  </si>
  <si>
    <t>株</t>
    <rPh sb="0" eb="1">
      <t>カブ</t>
    </rPh>
    <phoneticPr fontId="1"/>
  </si>
  <si>
    <t>ー</t>
    <phoneticPr fontId="1"/>
  </si>
  <si>
    <t>=</t>
    <phoneticPr fontId="1"/>
  </si>
  <si>
    <t>発行済株式数</t>
    <rPh sb="0" eb="3">
      <t>ハッコウスミ</t>
    </rPh>
    <rPh sb="3" eb="6">
      <t>カブシキスウ</t>
    </rPh>
    <phoneticPr fontId="1"/>
  </si>
  <si>
    <t>自己株式数</t>
    <rPh sb="0" eb="2">
      <t>ジコ</t>
    </rPh>
    <rPh sb="2" eb="5">
      <t>カブシキスウ</t>
    </rPh>
    <phoneticPr fontId="1"/>
  </si>
  <si>
    <t>⑯÷⑰×1,000円
＝理論的株価</t>
    <rPh sb="9" eb="10">
      <t>エン</t>
    </rPh>
    <rPh sb="12" eb="15">
      <t>リロンテキ</t>
    </rPh>
    <rPh sb="15" eb="17">
      <t>カブカ</t>
    </rPh>
    <phoneticPr fontId="1"/>
  </si>
  <si>
    <t>円/株</t>
    <rPh sb="0" eb="1">
      <t>エン</t>
    </rPh>
    <rPh sb="2" eb="3">
      <t>カブ</t>
    </rPh>
    <phoneticPr fontId="1"/>
  </si>
  <si>
    <t>中・長期CF計画書に基づく事業価値等計算表</t>
    <rPh sb="0" eb="1">
      <t>チュウ</t>
    </rPh>
    <rPh sb="2" eb="4">
      <t>チョウキ</t>
    </rPh>
    <rPh sb="6" eb="9">
      <t>ケイカクショ</t>
    </rPh>
    <rPh sb="10" eb="11">
      <t>モト</t>
    </rPh>
    <rPh sb="13" eb="17">
      <t>ジギョウカチ</t>
    </rPh>
    <rPh sb="17" eb="18">
      <t>ナド</t>
    </rPh>
    <rPh sb="18" eb="20">
      <t>ケイサン</t>
    </rPh>
    <rPh sb="20" eb="21">
      <t>ヒョウ</t>
    </rPh>
    <phoneticPr fontId="1"/>
  </si>
  <si>
    <t>企業価値等の算定</t>
    <rPh sb="0" eb="4">
      <t>キギョウカチ</t>
    </rPh>
    <rPh sb="4" eb="5">
      <t>ナド</t>
    </rPh>
    <rPh sb="6" eb="8">
      <t>サンテイ</t>
    </rPh>
    <phoneticPr fontId="1"/>
  </si>
  <si>
    <t>第２問テーマ</t>
    <rPh sb="0" eb="1">
      <t>ダイ</t>
    </rPh>
    <rPh sb="2" eb="3">
      <t>モン</t>
    </rPh>
    <phoneticPr fontId="1"/>
  </si>
  <si>
    <t>【入力画面】人財BS純資産・人財BS科目別金額計算表
（予算会計システム_第11期_予算区分）</t>
    <rPh sb="1" eb="5">
      <t>ニュウリョクガメン</t>
    </rPh>
    <rPh sb="6" eb="8">
      <t>ジンザイ</t>
    </rPh>
    <rPh sb="10" eb="13">
      <t>ジュンシサン</t>
    </rPh>
    <rPh sb="14" eb="15">
      <t>ヒト</t>
    </rPh>
    <rPh sb="15" eb="16">
      <t>ザイ</t>
    </rPh>
    <rPh sb="18" eb="20">
      <t>カモク</t>
    </rPh>
    <rPh sb="20" eb="21">
      <t>ベツ</t>
    </rPh>
    <rPh sb="21" eb="23">
      <t>キンガク</t>
    </rPh>
    <rPh sb="23" eb="25">
      <t>ケイサン</t>
    </rPh>
    <rPh sb="25" eb="26">
      <t>ヒョウ</t>
    </rPh>
    <rPh sb="28" eb="32">
      <t>ヨサンカイケイ</t>
    </rPh>
    <rPh sb="37" eb="38">
      <t>ダイ</t>
    </rPh>
    <rPh sb="40" eb="41">
      <t>キ</t>
    </rPh>
    <rPh sb="42" eb="44">
      <t>ヨサン</t>
    </rPh>
    <rPh sb="44" eb="46">
      <t>クブン</t>
    </rPh>
    <phoneticPr fontId="1"/>
  </si>
  <si>
    <t>No.</t>
    <phoneticPr fontId="1"/>
  </si>
  <si>
    <t>入力/計算式</t>
    <rPh sb="0" eb="2">
      <t>ニュウリョク</t>
    </rPh>
    <rPh sb="3" eb="6">
      <t>ケイサンシキ</t>
    </rPh>
    <phoneticPr fontId="1"/>
  </si>
  <si>
    <t>金額</t>
    <rPh sb="0" eb="2">
      <t>キンガク</t>
    </rPh>
    <phoneticPr fontId="1"/>
  </si>
  <si>
    <t>第１問より</t>
    <rPh sb="0" eb="1">
      <t>ダイ</t>
    </rPh>
    <rPh sb="2" eb="3">
      <t>モン</t>
    </rPh>
    <phoneticPr fontId="1"/>
  </si>
  <si>
    <t>①事業価値</t>
    <rPh sb="1" eb="5">
      <t>ジギョウカチ</t>
    </rPh>
    <phoneticPr fontId="1"/>
  </si>
  <si>
    <t>②非事業価値</t>
    <rPh sb="1" eb="2">
      <t>ヒ</t>
    </rPh>
    <rPh sb="2" eb="6">
      <t>ジギョウカチ</t>
    </rPh>
    <phoneticPr fontId="1"/>
  </si>
  <si>
    <t>③企業価値</t>
    <rPh sb="1" eb="3">
      <t>キギョウ</t>
    </rPh>
    <rPh sb="3" eb="5">
      <t>カチ</t>
    </rPh>
    <phoneticPr fontId="1"/>
  </si>
  <si>
    <t>④有利子負債</t>
    <rPh sb="1" eb="4">
      <t>ユウリシ</t>
    </rPh>
    <rPh sb="4" eb="6">
      <t>フサイ</t>
    </rPh>
    <phoneticPr fontId="1"/>
  </si>
  <si>
    <t>⑤株主価値</t>
    <rPh sb="1" eb="3">
      <t>カブヌシ</t>
    </rPh>
    <rPh sb="3" eb="5">
      <t>カチ</t>
    </rPh>
    <phoneticPr fontId="1"/>
  </si>
  <si>
    <t>第１問より：①＋②＝③</t>
    <rPh sb="0" eb="1">
      <t>ダイ</t>
    </rPh>
    <rPh sb="2" eb="3">
      <t>モン</t>
    </rPh>
    <phoneticPr fontId="1"/>
  </si>
  <si>
    <t>第１問より：③－④＝⑤</t>
    <rPh sb="0" eb="1">
      <t>ダイ</t>
    </rPh>
    <rPh sb="2" eb="3">
      <t>モン</t>
    </rPh>
    <phoneticPr fontId="1"/>
  </si>
  <si>
    <t>⑥BSの純資産額</t>
    <rPh sb="4" eb="8">
      <t>ジュンシサンガク</t>
    </rPh>
    <phoneticPr fontId="1"/>
  </si>
  <si>
    <t>⑦BSの含み益</t>
    <rPh sb="4" eb="5">
      <t>フク</t>
    </rPh>
    <rPh sb="6" eb="7">
      <t>エキ</t>
    </rPh>
    <phoneticPr fontId="1"/>
  </si>
  <si>
    <t>＜人財BS純資産構成比率＞</t>
    <rPh sb="1" eb="2">
      <t>ヒト</t>
    </rPh>
    <rPh sb="2" eb="3">
      <t>ザイ</t>
    </rPh>
    <rPh sb="5" eb="8">
      <t>ジュンシサン</t>
    </rPh>
    <rPh sb="8" eb="10">
      <t>コウセイ</t>
    </rPh>
    <rPh sb="10" eb="12">
      <t>ヒリツ</t>
    </rPh>
    <phoneticPr fontId="1"/>
  </si>
  <si>
    <t>構成率入力</t>
    <rPh sb="0" eb="3">
      <t>コウセイリツ</t>
    </rPh>
    <rPh sb="3" eb="5">
      <t>ニュウリョク</t>
    </rPh>
    <phoneticPr fontId="1"/>
  </si>
  <si>
    <t>a1</t>
    <phoneticPr fontId="1"/>
  </si>
  <si>
    <t>資産_経営マネジメント力</t>
    <rPh sb="0" eb="2">
      <t>シサン</t>
    </rPh>
    <rPh sb="3" eb="5">
      <t>ケイエイ</t>
    </rPh>
    <rPh sb="11" eb="12">
      <t>リョク</t>
    </rPh>
    <phoneticPr fontId="1"/>
  </si>
  <si>
    <t>資産_営業力</t>
    <rPh sb="0" eb="2">
      <t>シサン</t>
    </rPh>
    <rPh sb="3" eb="5">
      <t>エイギョウ</t>
    </rPh>
    <rPh sb="5" eb="6">
      <t>リョク</t>
    </rPh>
    <phoneticPr fontId="1"/>
  </si>
  <si>
    <t>a2</t>
    <phoneticPr fontId="1"/>
  </si>
  <si>
    <t>a3</t>
  </si>
  <si>
    <t>a4</t>
  </si>
  <si>
    <t>a5</t>
  </si>
  <si>
    <t>資産_生産力</t>
    <rPh sb="0" eb="2">
      <t>シサン</t>
    </rPh>
    <rPh sb="3" eb="5">
      <t>セイサン</t>
    </rPh>
    <rPh sb="5" eb="6">
      <t>リョク</t>
    </rPh>
    <phoneticPr fontId="1"/>
  </si>
  <si>
    <t>資産_企画開発力</t>
    <rPh sb="0" eb="2">
      <t>シサン</t>
    </rPh>
    <rPh sb="3" eb="5">
      <t>キカク</t>
    </rPh>
    <rPh sb="5" eb="7">
      <t>カイハツ</t>
    </rPh>
    <rPh sb="7" eb="8">
      <t>リョク</t>
    </rPh>
    <phoneticPr fontId="1"/>
  </si>
  <si>
    <t>資産_ＤⅩ力</t>
    <rPh sb="0" eb="2">
      <t>シサン</t>
    </rPh>
    <rPh sb="5" eb="6">
      <t>リョク</t>
    </rPh>
    <phoneticPr fontId="1"/>
  </si>
  <si>
    <t>資産_M&amp;A力</t>
    <rPh sb="0" eb="2">
      <t>シサン</t>
    </rPh>
    <rPh sb="6" eb="7">
      <t>リョク</t>
    </rPh>
    <phoneticPr fontId="1"/>
  </si>
  <si>
    <t>a6</t>
  </si>
  <si>
    <t>a7</t>
  </si>
  <si>
    <t>a1～a6計＝a7</t>
    <rPh sb="5" eb="6">
      <t>ケイ</t>
    </rPh>
    <phoneticPr fontId="1"/>
  </si>
  <si>
    <t>負債_経営者離脱リスク</t>
    <rPh sb="0" eb="2">
      <t>フサイ</t>
    </rPh>
    <rPh sb="3" eb="6">
      <t>ケイエイシャ</t>
    </rPh>
    <rPh sb="6" eb="8">
      <t>リダツ</t>
    </rPh>
    <phoneticPr fontId="1"/>
  </si>
  <si>
    <t>資産_構成比率合計</t>
    <rPh sb="0" eb="2">
      <t>シサン</t>
    </rPh>
    <rPh sb="3" eb="7">
      <t>コウセイヒリツ</t>
    </rPh>
    <rPh sb="7" eb="9">
      <t>ゴウケイ</t>
    </rPh>
    <phoneticPr fontId="1"/>
  </si>
  <si>
    <t>構成率入力（マイナス入力）</t>
    <rPh sb="0" eb="3">
      <t>コウセイリツ</t>
    </rPh>
    <rPh sb="3" eb="5">
      <t>ニュウリョク</t>
    </rPh>
    <rPh sb="10" eb="12">
      <t>ニュウリョク</t>
    </rPh>
    <phoneticPr fontId="1"/>
  </si>
  <si>
    <t>b1</t>
    <phoneticPr fontId="1"/>
  </si>
  <si>
    <t>b2</t>
    <phoneticPr fontId="1"/>
  </si>
  <si>
    <t>b3</t>
  </si>
  <si>
    <t>b4</t>
  </si>
  <si>
    <t>b5</t>
  </si>
  <si>
    <t>負債_コンプライアンスリスク</t>
    <rPh sb="0" eb="2">
      <t>フサイ</t>
    </rPh>
    <phoneticPr fontId="1"/>
  </si>
  <si>
    <t>負債_内部統制リスク</t>
    <rPh sb="0" eb="2">
      <t>フサイ</t>
    </rPh>
    <rPh sb="3" eb="7">
      <t>ナイブトウセイ</t>
    </rPh>
    <phoneticPr fontId="1"/>
  </si>
  <si>
    <t>負債_その他リスク</t>
    <rPh sb="0" eb="2">
      <t>フサイ</t>
    </rPh>
    <rPh sb="5" eb="6">
      <t>タ</t>
    </rPh>
    <phoneticPr fontId="1"/>
  </si>
  <si>
    <t>b6</t>
  </si>
  <si>
    <t>b1～b5計＝b6</t>
    <rPh sb="5" eb="6">
      <t>ケイ</t>
    </rPh>
    <phoneticPr fontId="1"/>
  </si>
  <si>
    <t>負債_構成比率合計</t>
    <rPh sb="0" eb="2">
      <t>フサイ</t>
    </rPh>
    <rPh sb="3" eb="7">
      <t>コウセイヒリツ</t>
    </rPh>
    <rPh sb="7" eb="9">
      <t>ゴウケイ</t>
    </rPh>
    <phoneticPr fontId="1"/>
  </si>
  <si>
    <t>差引純資産_構成比率合計</t>
    <rPh sb="0" eb="2">
      <t>サシヒキ</t>
    </rPh>
    <rPh sb="2" eb="5">
      <t>ジュンシサン</t>
    </rPh>
    <rPh sb="6" eb="10">
      <t>コウセイヒリツ</t>
    </rPh>
    <rPh sb="10" eb="12">
      <t>ゴウケイ</t>
    </rPh>
    <phoneticPr fontId="1"/>
  </si>
  <si>
    <t>c1</t>
    <phoneticPr fontId="1"/>
  </si>
  <si>
    <t>a7+b6=c1</t>
    <phoneticPr fontId="1"/>
  </si>
  <si>
    <t>＜人財BS科目金額＞</t>
    <rPh sb="1" eb="2">
      <t>ヒト</t>
    </rPh>
    <rPh sb="2" eb="3">
      <t>ザイ</t>
    </rPh>
    <rPh sb="5" eb="7">
      <t>カモク</t>
    </rPh>
    <rPh sb="7" eb="9">
      <t>キンガク</t>
    </rPh>
    <phoneticPr fontId="1"/>
  </si>
  <si>
    <t>第１問より：⑤－⑥－⑦＝⑧</t>
    <rPh sb="0" eb="1">
      <t>ダイ</t>
    </rPh>
    <rPh sb="2" eb="3">
      <t>モン</t>
    </rPh>
    <phoneticPr fontId="1"/>
  </si>
  <si>
    <t>⑧人財BS純資産</t>
    <rPh sb="1" eb="2">
      <t>ヒト</t>
    </rPh>
    <rPh sb="2" eb="3">
      <t>ザイ</t>
    </rPh>
    <rPh sb="5" eb="8">
      <t>ジュンシサン</t>
    </rPh>
    <phoneticPr fontId="1"/>
  </si>
  <si>
    <t>⑧BS人財純資産×a1（構成比率）</t>
    <rPh sb="3" eb="5">
      <t>ジンザイ</t>
    </rPh>
    <rPh sb="5" eb="8">
      <t>ジュンシサン</t>
    </rPh>
    <rPh sb="12" eb="14">
      <t>コウセイ</t>
    </rPh>
    <rPh sb="14" eb="16">
      <t>ヒリツ</t>
    </rPh>
    <phoneticPr fontId="1"/>
  </si>
  <si>
    <t>⑧BS人財純資産×a2（構成比率）</t>
    <rPh sb="3" eb="5">
      <t>ジンザイ</t>
    </rPh>
    <rPh sb="5" eb="8">
      <t>ジュンシサン</t>
    </rPh>
    <rPh sb="12" eb="14">
      <t>コウセイ</t>
    </rPh>
    <rPh sb="14" eb="16">
      <t>ヒリツ</t>
    </rPh>
    <phoneticPr fontId="1"/>
  </si>
  <si>
    <t>⑧BS人財純資産×a3（構成比率）</t>
    <rPh sb="3" eb="5">
      <t>ジンザイ</t>
    </rPh>
    <rPh sb="5" eb="8">
      <t>ジュンシサン</t>
    </rPh>
    <rPh sb="12" eb="14">
      <t>コウセイ</t>
    </rPh>
    <rPh sb="14" eb="16">
      <t>ヒリツ</t>
    </rPh>
    <phoneticPr fontId="1"/>
  </si>
  <si>
    <t>⑧BS人財純資産×a4（構成比率）</t>
    <rPh sb="3" eb="5">
      <t>ジンザイ</t>
    </rPh>
    <rPh sb="5" eb="8">
      <t>ジュンシサン</t>
    </rPh>
    <rPh sb="12" eb="14">
      <t>コウセイ</t>
    </rPh>
    <rPh sb="14" eb="16">
      <t>ヒリツ</t>
    </rPh>
    <phoneticPr fontId="1"/>
  </si>
  <si>
    <t>⑧BS人財純資産×a5（構成比率）</t>
    <rPh sb="3" eb="5">
      <t>ジンザイ</t>
    </rPh>
    <rPh sb="5" eb="8">
      <t>ジュンシサン</t>
    </rPh>
    <rPh sb="12" eb="14">
      <t>コウセイ</t>
    </rPh>
    <rPh sb="14" eb="16">
      <t>ヒリツ</t>
    </rPh>
    <phoneticPr fontId="1"/>
  </si>
  <si>
    <t>⑧BS人財純資産×a6（構成比率）</t>
    <rPh sb="3" eb="5">
      <t>ジンザイ</t>
    </rPh>
    <rPh sb="5" eb="8">
      <t>ジュンシサン</t>
    </rPh>
    <rPh sb="12" eb="14">
      <t>コウセイ</t>
    </rPh>
    <rPh sb="14" eb="16">
      <t>ヒリツ</t>
    </rPh>
    <phoneticPr fontId="1"/>
  </si>
  <si>
    <t>人財BS_資産合計</t>
    <rPh sb="0" eb="2">
      <t>ジンザイ</t>
    </rPh>
    <rPh sb="5" eb="7">
      <t>シサン</t>
    </rPh>
    <rPh sb="7" eb="9">
      <t>ゴウケイ</t>
    </rPh>
    <phoneticPr fontId="1"/>
  </si>
  <si>
    <t>25～30合計</t>
    <rPh sb="5" eb="7">
      <t>ゴウケイ</t>
    </rPh>
    <phoneticPr fontId="1"/>
  </si>
  <si>
    <t>⑧BS人財純資産×b1（構成比率）絶対値</t>
    <rPh sb="3" eb="5">
      <t>ジンザイ</t>
    </rPh>
    <rPh sb="5" eb="8">
      <t>ジュンシサン</t>
    </rPh>
    <rPh sb="12" eb="14">
      <t>コウセイ</t>
    </rPh>
    <rPh sb="14" eb="16">
      <t>ヒリツ</t>
    </rPh>
    <rPh sb="17" eb="20">
      <t>ゼッタイチ</t>
    </rPh>
    <phoneticPr fontId="1"/>
  </si>
  <si>
    <t>32～36合計</t>
    <rPh sb="5" eb="7">
      <t>ゴウケイ</t>
    </rPh>
    <phoneticPr fontId="1"/>
  </si>
  <si>
    <t>人財BS_負債合計</t>
    <rPh sb="0" eb="2">
      <t>ジンザイ</t>
    </rPh>
    <rPh sb="5" eb="7">
      <t>フサイ</t>
    </rPh>
    <rPh sb="7" eb="9">
      <t>ゴウケイ</t>
    </rPh>
    <phoneticPr fontId="1"/>
  </si>
  <si>
    <t>人財BS_純資産合計</t>
    <rPh sb="0" eb="2">
      <t>ジンザイ</t>
    </rPh>
    <rPh sb="5" eb="8">
      <t>ジュンシサン</t>
    </rPh>
    <rPh sb="8" eb="10">
      <t>ゴウケイ</t>
    </rPh>
    <phoneticPr fontId="1"/>
  </si>
  <si>
    <t>31－37=38</t>
    <phoneticPr fontId="1"/>
  </si>
  <si>
    <t>人財BS_純資産_合計差額</t>
    <rPh sb="0" eb="2">
      <t>ジンザイ</t>
    </rPh>
    <rPh sb="5" eb="8">
      <t>ジュンシサン</t>
    </rPh>
    <rPh sb="9" eb="11">
      <t>ゴウケイ</t>
    </rPh>
    <rPh sb="11" eb="13">
      <t>サガク</t>
    </rPh>
    <phoneticPr fontId="1"/>
  </si>
  <si>
    <t>8－38=39</t>
    <phoneticPr fontId="1"/>
  </si>
  <si>
    <t>Ｎo.</t>
    <phoneticPr fontId="1"/>
  </si>
  <si>
    <t>人財純資産から人財BS科目へのKPI_振替仕訳【予算仕訳】</t>
    <rPh sb="24" eb="28">
      <t>ヨサンシワケ</t>
    </rPh>
    <phoneticPr fontId="1"/>
  </si>
  <si>
    <t>上記の人財BS関連のKPI_予算仕訳をBS型KPI_予算元帳へ自動転記する。</t>
    <rPh sb="0" eb="2">
      <t>ジョウキ</t>
    </rPh>
    <rPh sb="3" eb="5">
      <t>ジンザイ</t>
    </rPh>
    <rPh sb="7" eb="9">
      <t>カンレン</t>
    </rPh>
    <rPh sb="14" eb="18">
      <t>ヨサンシワケ</t>
    </rPh>
    <rPh sb="21" eb="22">
      <t>カタ</t>
    </rPh>
    <rPh sb="26" eb="28">
      <t>ヨサン</t>
    </rPh>
    <rPh sb="28" eb="30">
      <t>モトチョウ</t>
    </rPh>
    <rPh sb="31" eb="35">
      <t>ジドウテンキ</t>
    </rPh>
    <phoneticPr fontId="1"/>
  </si>
  <si>
    <t>人財BS関連の予算元帳の期首残高は洗替処理する。便宜上、予算元帳への自動転記は△表示している。</t>
    <rPh sb="0" eb="2">
      <t>ジンザイ</t>
    </rPh>
    <rPh sb="4" eb="6">
      <t>カンレン</t>
    </rPh>
    <rPh sb="7" eb="11">
      <t>ヨサンモトチョウ</t>
    </rPh>
    <rPh sb="12" eb="14">
      <t>キシュ</t>
    </rPh>
    <rPh sb="14" eb="16">
      <t>ザンダカ</t>
    </rPh>
    <rPh sb="17" eb="19">
      <t>アライガエ</t>
    </rPh>
    <rPh sb="19" eb="21">
      <t>ショリ</t>
    </rPh>
    <rPh sb="24" eb="27">
      <t>ベンギジョウ</t>
    </rPh>
    <rPh sb="28" eb="32">
      <t>ヨサンモトチョウ</t>
    </rPh>
    <rPh sb="34" eb="38">
      <t>ジドウテンキ</t>
    </rPh>
    <rPh sb="40" eb="42">
      <t>ヒョウジ</t>
    </rPh>
    <phoneticPr fontId="1"/>
  </si>
  <si>
    <t>KPI_経営マネジメント力（人財BS_資産科目）</t>
    <rPh sb="4" eb="6">
      <t>ケイエイ</t>
    </rPh>
    <rPh sb="12" eb="13">
      <t>リョク</t>
    </rPh>
    <rPh sb="14" eb="16">
      <t>ジンザイ</t>
    </rPh>
    <rPh sb="19" eb="21">
      <t>シサン</t>
    </rPh>
    <rPh sb="21" eb="23">
      <t>カモク</t>
    </rPh>
    <phoneticPr fontId="1"/>
  </si>
  <si>
    <t>期首残高_洗替処理</t>
    <rPh sb="0" eb="2">
      <t>キシュ</t>
    </rPh>
    <rPh sb="2" eb="4">
      <t>ザンダカ</t>
    </rPh>
    <rPh sb="5" eb="7">
      <t>アライガエ</t>
    </rPh>
    <rPh sb="7" eb="9">
      <t>ショリ</t>
    </rPh>
    <phoneticPr fontId="1"/>
  </si>
  <si>
    <t>A1</t>
    <phoneticPr fontId="1"/>
  </si>
  <si>
    <t>A2</t>
    <phoneticPr fontId="1"/>
  </si>
  <si>
    <t>A3</t>
    <phoneticPr fontId="1"/>
  </si>
  <si>
    <t>B1</t>
    <phoneticPr fontId="1"/>
  </si>
  <si>
    <t>B2</t>
    <phoneticPr fontId="1"/>
  </si>
  <si>
    <t>B3</t>
    <phoneticPr fontId="1"/>
  </si>
  <si>
    <t>KPI_営業力（人財BS_資産科目）</t>
    <rPh sb="4" eb="6">
      <t>エイギョウ</t>
    </rPh>
    <rPh sb="6" eb="7">
      <t>リョク</t>
    </rPh>
    <rPh sb="8" eb="10">
      <t>ジンザイ</t>
    </rPh>
    <rPh sb="13" eb="15">
      <t>シサン</t>
    </rPh>
    <rPh sb="15" eb="17">
      <t>カモク</t>
    </rPh>
    <phoneticPr fontId="1"/>
  </si>
  <si>
    <t>KPI_生産力（人財BS_資産科目）</t>
    <rPh sb="4" eb="7">
      <t>セイサンリョク</t>
    </rPh>
    <rPh sb="7" eb="8">
      <t>エイリョク</t>
    </rPh>
    <rPh sb="8" eb="10">
      <t>ジンザイ</t>
    </rPh>
    <rPh sb="13" eb="15">
      <t>シサン</t>
    </rPh>
    <rPh sb="15" eb="17">
      <t>カモク</t>
    </rPh>
    <phoneticPr fontId="1"/>
  </si>
  <si>
    <t>C1</t>
    <phoneticPr fontId="1"/>
  </si>
  <si>
    <t>C2</t>
    <phoneticPr fontId="1"/>
  </si>
  <si>
    <t>C3</t>
    <phoneticPr fontId="1"/>
  </si>
  <si>
    <t>KPI_企画開発力（人財BS_資産科目）</t>
    <rPh sb="4" eb="6">
      <t>キカク</t>
    </rPh>
    <rPh sb="6" eb="8">
      <t>カイハツ</t>
    </rPh>
    <rPh sb="8" eb="9">
      <t>リョク</t>
    </rPh>
    <rPh sb="9" eb="10">
      <t>エイリョク</t>
    </rPh>
    <rPh sb="10" eb="12">
      <t>ジンザイ</t>
    </rPh>
    <rPh sb="15" eb="17">
      <t>シサン</t>
    </rPh>
    <rPh sb="17" eb="19">
      <t>カモク</t>
    </rPh>
    <phoneticPr fontId="1"/>
  </si>
  <si>
    <t>Ｄ1</t>
    <phoneticPr fontId="1"/>
  </si>
  <si>
    <t>Ｄ2</t>
    <phoneticPr fontId="1"/>
  </si>
  <si>
    <t>Ｄ3</t>
    <phoneticPr fontId="1"/>
  </si>
  <si>
    <t>E1</t>
    <phoneticPr fontId="1"/>
  </si>
  <si>
    <t>E2</t>
    <phoneticPr fontId="1"/>
  </si>
  <si>
    <t>E3</t>
    <phoneticPr fontId="1"/>
  </si>
  <si>
    <t>KPI_DX力（人財BS_資産科目）</t>
    <rPh sb="6" eb="7">
      <t>リョク</t>
    </rPh>
    <rPh sb="7" eb="8">
      <t>エイリョク</t>
    </rPh>
    <rPh sb="8" eb="10">
      <t>ジンザイ</t>
    </rPh>
    <rPh sb="13" eb="15">
      <t>シサン</t>
    </rPh>
    <rPh sb="15" eb="17">
      <t>カモク</t>
    </rPh>
    <phoneticPr fontId="1"/>
  </si>
  <si>
    <t>KPI_M&amp;A力（人財BS_資産科目）</t>
    <rPh sb="7" eb="8">
      <t>リョク</t>
    </rPh>
    <rPh sb="8" eb="9">
      <t>エイリョク</t>
    </rPh>
    <rPh sb="9" eb="11">
      <t>ジンザイ</t>
    </rPh>
    <rPh sb="14" eb="16">
      <t>シサン</t>
    </rPh>
    <rPh sb="16" eb="18">
      <t>カモク</t>
    </rPh>
    <phoneticPr fontId="1"/>
  </si>
  <si>
    <t>F1</t>
    <phoneticPr fontId="1"/>
  </si>
  <si>
    <t>F2</t>
    <phoneticPr fontId="1"/>
  </si>
  <si>
    <t>F3</t>
    <phoneticPr fontId="1"/>
  </si>
  <si>
    <t>Ｇ1</t>
    <phoneticPr fontId="1"/>
  </si>
  <si>
    <t>Ｇ2</t>
    <phoneticPr fontId="1"/>
  </si>
  <si>
    <t>Ｇ3</t>
    <phoneticPr fontId="1"/>
  </si>
  <si>
    <t>KPI_経営者離脱リスク（人財BS_負債科目）</t>
    <rPh sb="4" eb="7">
      <t>ケイエイシャ</t>
    </rPh>
    <rPh sb="7" eb="9">
      <t>リダツ</t>
    </rPh>
    <rPh sb="12" eb="13">
      <t>エイリョク</t>
    </rPh>
    <rPh sb="13" eb="15">
      <t>ジンザイ</t>
    </rPh>
    <rPh sb="18" eb="20">
      <t>フサイ</t>
    </rPh>
    <rPh sb="20" eb="22">
      <t>カモク</t>
    </rPh>
    <phoneticPr fontId="1"/>
  </si>
  <si>
    <t>KPI_コンプライアンスリスク（人財BS_負債科目）</t>
    <rPh sb="15" eb="16">
      <t>エイリョク</t>
    </rPh>
    <rPh sb="16" eb="18">
      <t>ジンザイ</t>
    </rPh>
    <rPh sb="21" eb="23">
      <t>フサイ</t>
    </rPh>
    <rPh sb="23" eb="25">
      <t>カモク</t>
    </rPh>
    <phoneticPr fontId="1"/>
  </si>
  <si>
    <t>Ｈ1</t>
    <phoneticPr fontId="1"/>
  </si>
  <si>
    <t>Ｈ2</t>
    <phoneticPr fontId="1"/>
  </si>
  <si>
    <t>Ｈ3</t>
    <phoneticPr fontId="1"/>
  </si>
  <si>
    <t>KPI_社員退職リスク（人財BS_負債科目）</t>
    <rPh sb="4" eb="6">
      <t>シャイン</t>
    </rPh>
    <rPh sb="6" eb="8">
      <t>タイショク</t>
    </rPh>
    <rPh sb="11" eb="12">
      <t>エイリョク</t>
    </rPh>
    <rPh sb="12" eb="14">
      <t>ジンザイ</t>
    </rPh>
    <rPh sb="17" eb="19">
      <t>フサイ</t>
    </rPh>
    <rPh sb="19" eb="21">
      <t>カモク</t>
    </rPh>
    <phoneticPr fontId="1"/>
  </si>
  <si>
    <t>I1</t>
    <phoneticPr fontId="1"/>
  </si>
  <si>
    <t>I2</t>
    <phoneticPr fontId="1"/>
  </si>
  <si>
    <t>I3</t>
    <phoneticPr fontId="1"/>
  </si>
  <si>
    <t>KPI_内部統制リスク（人財BS_負債科目）</t>
    <rPh sb="4" eb="8">
      <t>ナイブトウセイ</t>
    </rPh>
    <rPh sb="11" eb="12">
      <t>エイリョク</t>
    </rPh>
    <rPh sb="12" eb="14">
      <t>ジンザイ</t>
    </rPh>
    <rPh sb="17" eb="19">
      <t>フサイ</t>
    </rPh>
    <rPh sb="19" eb="21">
      <t>カモク</t>
    </rPh>
    <phoneticPr fontId="1"/>
  </si>
  <si>
    <t>J1</t>
    <phoneticPr fontId="1"/>
  </si>
  <si>
    <t>J2</t>
    <phoneticPr fontId="1"/>
  </si>
  <si>
    <t>J3</t>
    <phoneticPr fontId="1"/>
  </si>
  <si>
    <t>KPI_その他リスク（人財BS_負債科目）</t>
    <rPh sb="6" eb="7">
      <t>タ</t>
    </rPh>
    <rPh sb="10" eb="11">
      <t>エイリョク</t>
    </rPh>
    <rPh sb="11" eb="13">
      <t>ジンザイ</t>
    </rPh>
    <rPh sb="16" eb="18">
      <t>フサイ</t>
    </rPh>
    <rPh sb="18" eb="20">
      <t>カモク</t>
    </rPh>
    <phoneticPr fontId="1"/>
  </si>
  <si>
    <t>K1</t>
    <phoneticPr fontId="1"/>
  </si>
  <si>
    <t>K2</t>
    <phoneticPr fontId="1"/>
  </si>
  <si>
    <t>K3</t>
    <phoneticPr fontId="1"/>
  </si>
  <si>
    <t>KPI_人財純資産（人財BS_純資産科目）</t>
    <rPh sb="4" eb="6">
      <t>ジンザイ</t>
    </rPh>
    <rPh sb="6" eb="9">
      <t>ジュンシサン</t>
    </rPh>
    <rPh sb="9" eb="10">
      <t>エイリョク</t>
    </rPh>
    <rPh sb="10" eb="12">
      <t>ジンザイ</t>
    </rPh>
    <rPh sb="15" eb="18">
      <t>ジュンシサン</t>
    </rPh>
    <rPh sb="18" eb="20">
      <t>カモク</t>
    </rPh>
    <phoneticPr fontId="1"/>
  </si>
  <si>
    <t>L1</t>
    <phoneticPr fontId="1"/>
  </si>
  <si>
    <t>L2</t>
    <phoneticPr fontId="1"/>
  </si>
  <si>
    <t>L3</t>
    <phoneticPr fontId="1"/>
  </si>
  <si>
    <t>経営マネジメント力</t>
    <rPh sb="0" eb="2">
      <t>ケイエイ</t>
    </rPh>
    <rPh sb="8" eb="9">
      <t>リョク</t>
    </rPh>
    <phoneticPr fontId="1"/>
  </si>
  <si>
    <t>営業力</t>
    <rPh sb="0" eb="3">
      <t>エイギョウリョク</t>
    </rPh>
    <phoneticPr fontId="1"/>
  </si>
  <si>
    <t>生産力</t>
    <rPh sb="0" eb="3">
      <t>セイサンリョク</t>
    </rPh>
    <phoneticPr fontId="1"/>
  </si>
  <si>
    <t>企画開発力</t>
    <rPh sb="0" eb="2">
      <t>キカク</t>
    </rPh>
    <rPh sb="2" eb="4">
      <t>カイハツ</t>
    </rPh>
    <rPh sb="4" eb="5">
      <t>リョク</t>
    </rPh>
    <phoneticPr fontId="1"/>
  </si>
  <si>
    <t>コンプライアンスリスク</t>
    <phoneticPr fontId="1"/>
  </si>
  <si>
    <t>社員退職リスク</t>
    <rPh sb="0" eb="2">
      <t>シャイン</t>
    </rPh>
    <rPh sb="2" eb="4">
      <t>タイショク</t>
    </rPh>
    <phoneticPr fontId="1"/>
  </si>
  <si>
    <t>その他リスク</t>
    <rPh sb="2" eb="3">
      <t>タ</t>
    </rPh>
    <phoneticPr fontId="1"/>
  </si>
  <si>
    <t>【出力画面】２期比較人財ＢＳ＜第11期＞
（予算会計システム_第11期_予算区分）</t>
    <rPh sb="1" eb="3">
      <t>シュツリョク</t>
    </rPh>
    <rPh sb="3" eb="5">
      <t>ガメン</t>
    </rPh>
    <rPh sb="7" eb="8">
      <t>キ</t>
    </rPh>
    <rPh sb="8" eb="10">
      <t>ヒカク</t>
    </rPh>
    <rPh sb="10" eb="12">
      <t>ジンザイ</t>
    </rPh>
    <rPh sb="15" eb="16">
      <t>ダイ</t>
    </rPh>
    <rPh sb="18" eb="19">
      <t>キ</t>
    </rPh>
    <rPh sb="22" eb="26">
      <t>ヨサンカイケイ</t>
    </rPh>
    <rPh sb="31" eb="32">
      <t>ダイ</t>
    </rPh>
    <rPh sb="34" eb="35">
      <t>キ</t>
    </rPh>
    <rPh sb="36" eb="38">
      <t>ヨサン</t>
    </rPh>
    <rPh sb="38" eb="40">
      <t>クブン</t>
    </rPh>
    <phoneticPr fontId="1"/>
  </si>
  <si>
    <t>増減額</t>
    <rPh sb="0" eb="3">
      <t>ゾウゲンガク</t>
    </rPh>
    <phoneticPr fontId="1"/>
  </si>
  <si>
    <t>差異原因・対応策</t>
    <rPh sb="0" eb="4">
      <t>サイゲンイン</t>
    </rPh>
    <rPh sb="5" eb="8">
      <t>タイオウサク</t>
    </rPh>
    <phoneticPr fontId="1"/>
  </si>
  <si>
    <t>【資産の部】</t>
    <rPh sb="1" eb="3">
      <t>シサン</t>
    </rPh>
    <rPh sb="4" eb="5">
      <t>ブ</t>
    </rPh>
    <phoneticPr fontId="1"/>
  </si>
  <si>
    <t>ＤＸ力</t>
    <rPh sb="2" eb="3">
      <t>リョク</t>
    </rPh>
    <phoneticPr fontId="1"/>
  </si>
  <si>
    <t>M＆A力</t>
    <rPh sb="3" eb="4">
      <t>チカラ</t>
    </rPh>
    <phoneticPr fontId="1"/>
  </si>
  <si>
    <t>【負債の部】</t>
    <rPh sb="1" eb="3">
      <t>フサイ</t>
    </rPh>
    <rPh sb="4" eb="5">
      <t>ブ</t>
    </rPh>
    <phoneticPr fontId="1"/>
  </si>
  <si>
    <t>経営者離脱リスク</t>
    <rPh sb="0" eb="2">
      <t>ケイエイ</t>
    </rPh>
    <rPh sb="2" eb="3">
      <t>シャ</t>
    </rPh>
    <rPh sb="3" eb="5">
      <t>リダツ</t>
    </rPh>
    <phoneticPr fontId="1"/>
  </si>
  <si>
    <t>内部統制リスク</t>
    <rPh sb="0" eb="4">
      <t>ナイブトウセイ</t>
    </rPh>
    <phoneticPr fontId="1"/>
  </si>
  <si>
    <t>【純資産の部】</t>
    <rPh sb="1" eb="4">
      <t>ジュンシサン</t>
    </rPh>
    <rPh sb="5" eb="6">
      <t>ブ</t>
    </rPh>
    <phoneticPr fontId="1"/>
  </si>
  <si>
    <t>人財BS_純資産</t>
    <rPh sb="0" eb="2">
      <t>ジンザイ</t>
    </rPh>
    <rPh sb="5" eb="8">
      <t>ジュンシサン</t>
    </rPh>
    <phoneticPr fontId="1"/>
  </si>
  <si>
    <t>人財BS_負債及び純資産合計</t>
    <rPh sb="0" eb="2">
      <t>ジンザイ</t>
    </rPh>
    <rPh sb="5" eb="7">
      <t>フサイ</t>
    </rPh>
    <rPh sb="7" eb="8">
      <t>オヨ</t>
    </rPh>
    <rPh sb="9" eb="12">
      <t>ジュンシサン</t>
    </rPh>
    <rPh sb="12" eb="14">
      <t>ゴウケイ</t>
    </rPh>
    <phoneticPr fontId="1"/>
  </si>
  <si>
    <t>人財BSの作成</t>
    <rPh sb="0" eb="2">
      <t>ジンザイ</t>
    </rPh>
    <rPh sb="5" eb="7">
      <t>サクセイ</t>
    </rPh>
    <phoneticPr fontId="1"/>
  </si>
  <si>
    <t>書籍P.215参照</t>
    <rPh sb="0" eb="2">
      <t>ショセキ</t>
    </rPh>
    <rPh sb="7" eb="9">
      <t>サンショウ</t>
    </rPh>
    <phoneticPr fontId="1"/>
  </si>
  <si>
    <t>負債_社員退職リスク</t>
    <rPh sb="0" eb="2">
      <t>フサイ</t>
    </rPh>
    <rPh sb="3" eb="5">
      <t>シャイン</t>
    </rPh>
    <rPh sb="5" eb="7">
      <t>タイショク</t>
    </rPh>
    <phoneticPr fontId="1"/>
  </si>
  <si>
    <t>⑧BS人財純資産×b2（構成比率）絶対値</t>
    <rPh sb="3" eb="5">
      <t>ジンザイ</t>
    </rPh>
    <rPh sb="5" eb="8">
      <t>ジュンシサン</t>
    </rPh>
    <rPh sb="12" eb="14">
      <t>コウセイ</t>
    </rPh>
    <rPh sb="14" eb="16">
      <t>ヒリツ</t>
    </rPh>
    <rPh sb="17" eb="20">
      <t>ゼッタイチ</t>
    </rPh>
    <phoneticPr fontId="1"/>
  </si>
  <si>
    <t>⑧BS人財純資産×b3（構成比率）絶対値</t>
    <rPh sb="3" eb="5">
      <t>ジンザイ</t>
    </rPh>
    <rPh sb="5" eb="8">
      <t>ジュンシサン</t>
    </rPh>
    <rPh sb="12" eb="14">
      <t>コウセイ</t>
    </rPh>
    <rPh sb="14" eb="16">
      <t>ヒリツ</t>
    </rPh>
    <rPh sb="17" eb="20">
      <t>ゼッタイチ</t>
    </rPh>
    <phoneticPr fontId="1"/>
  </si>
  <si>
    <t>⑧BS人財純資産×b4（構成比率）絶対値</t>
    <rPh sb="3" eb="5">
      <t>ジンザイ</t>
    </rPh>
    <rPh sb="5" eb="8">
      <t>ジュンシサン</t>
    </rPh>
    <rPh sb="12" eb="14">
      <t>コウセイ</t>
    </rPh>
    <rPh sb="14" eb="16">
      <t>ヒリツ</t>
    </rPh>
    <rPh sb="17" eb="20">
      <t>ゼッタイチ</t>
    </rPh>
    <phoneticPr fontId="1"/>
  </si>
  <si>
    <t>⑧BS人財純資産×b5（構成比率）絶対値</t>
    <rPh sb="3" eb="5">
      <t>ジンザイ</t>
    </rPh>
    <rPh sb="5" eb="8">
      <t>ジュンシサン</t>
    </rPh>
    <rPh sb="12" eb="14">
      <t>コウセイ</t>
    </rPh>
    <rPh sb="14" eb="16">
      <t>ヒリツ</t>
    </rPh>
    <rPh sb="17" eb="20">
      <t>ゼッタイチ</t>
    </rPh>
    <phoneticPr fontId="1"/>
  </si>
  <si>
    <t>上記の入力画面より、「人財純資産から人財BS科目への振替仕訳」としてKPI_予算仕訳が自動計上される。</t>
    <rPh sb="0" eb="2">
      <t>ジョウキ</t>
    </rPh>
    <rPh sb="3" eb="7">
      <t>ニュウリョクガメン</t>
    </rPh>
    <rPh sb="11" eb="13">
      <t>ジンザイ</t>
    </rPh>
    <rPh sb="13" eb="16">
      <t>ジュンシサン</t>
    </rPh>
    <rPh sb="18" eb="20">
      <t>ジンザイ</t>
    </rPh>
    <rPh sb="22" eb="24">
      <t>カモク</t>
    </rPh>
    <rPh sb="26" eb="28">
      <t>フリカエ</t>
    </rPh>
    <rPh sb="28" eb="30">
      <t>シワケ</t>
    </rPh>
    <rPh sb="38" eb="40">
      <t>ヨサン</t>
    </rPh>
    <rPh sb="40" eb="42">
      <t>シワケ</t>
    </rPh>
    <rPh sb="43" eb="45">
      <t>ジドウ</t>
    </rPh>
    <rPh sb="45" eb="47">
      <t>ケイジョウ</t>
    </rPh>
    <phoneticPr fontId="1"/>
  </si>
  <si>
    <t>⑧</t>
    <phoneticPr fontId="1"/>
  </si>
  <si>
    <t>⑧　永久成長率</t>
    <rPh sb="2" eb="4">
      <t>エイキュウ</t>
    </rPh>
    <rPh sb="4" eb="6">
      <t>セイチョウ</t>
    </rPh>
    <rPh sb="6" eb="7">
      <t>リツ</t>
    </rPh>
    <phoneticPr fontId="1"/>
  </si>
  <si>
    <t>④－⑧</t>
    <phoneticPr fontId="1"/>
  </si>
  <si>
    <t>④－⑧＝⑨</t>
    <phoneticPr fontId="1"/>
  </si>
  <si>
    <t>100%+⑧＝⑩</t>
    <phoneticPr fontId="1"/>
  </si>
  <si>
    <t>⑦×⑩÷⑨＝⑪
残存価値の現在価値</t>
    <rPh sb="8" eb="12">
      <t>ザンソンカチ</t>
    </rPh>
    <rPh sb="13" eb="17">
      <t>ゲンザイカチ</t>
    </rPh>
    <phoneticPr fontId="1"/>
  </si>
  <si>
    <t>第６章　演習問題１【企業価値等の算定】</t>
    <phoneticPr fontId="1"/>
  </si>
  <si>
    <t>下記の空欄に記入して下さい。解答は書籍をご確認下さい。</t>
    <phoneticPr fontId="1"/>
  </si>
  <si>
    <t>第６章　演習問題２【人財BS作成】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</si>
</sst>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#,##0;&quot;△ &quot;#,##0"/>
    <numFmt numFmtId="178" formatCode="0.0%"/>
    <numFmt numFmtId="179" formatCode="#,##0.000;&quot;△ &quot;#,##0.000"/>
    <numFmt numFmtId="180" formatCode="0;[Red]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0" fillId="0" borderId="0" xfId="0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2" fillId="4" borderId="1" xfId="0" applyFont="1" applyFill="1" applyBorder="1" applyAlignment="1">
      <alignment horizontal="center" vertical="center"/>
    </xf>
    <xf numFmtId="180" fontId="3" fillId="3" borderId="1" xfId="0" applyNumberFormat="1" applyFont="1" applyFill="1" applyBorder="1" applyAlignment="1">
      <alignment horizontal="center" vertical="center" shrinkToFit="1"/>
    </xf>
    <xf numFmtId="180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79" fontId="2" fillId="0" borderId="1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right" vertical="center"/>
    </xf>
    <xf numFmtId="9" fontId="2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FD"/>
      <color rgb="FFE5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1"/>
  <sheetViews>
    <sheetView tabSelected="1" zoomScaleNormal="100" workbookViewId="0">
      <selection activeCell="F23" sqref="F23:H23"/>
    </sheetView>
  </sheetViews>
  <sheetFormatPr defaultRowHeight="18" x14ac:dyDescent="0.55000000000000004"/>
  <cols>
    <col min="1" max="3" width="4.4140625" customWidth="1"/>
    <col min="4" max="4" width="5" customWidth="1"/>
    <col min="5" max="13" width="4.4140625" customWidth="1"/>
    <col min="14" max="14" width="5.08203125" customWidth="1"/>
    <col min="15" max="16" width="4.4140625" customWidth="1"/>
    <col min="17" max="17" width="3.58203125" customWidth="1"/>
    <col min="18" max="20" width="4.4140625" customWidth="1"/>
    <col min="21" max="21" width="6.25" customWidth="1"/>
    <col min="22" max="23" width="4.4140625" customWidth="1"/>
    <col min="24" max="26" width="4" customWidth="1"/>
    <col min="27" max="51" width="5.6640625" customWidth="1"/>
  </cols>
  <sheetData>
    <row r="1" spans="1:32" ht="18.5" thickBot="1" x14ac:dyDescent="0.6"/>
    <row r="2" spans="1:32" ht="18.5" thickBot="1" x14ac:dyDescent="0.6">
      <c r="B2" s="25" t="s">
        <v>45</v>
      </c>
      <c r="C2" s="25"/>
      <c r="D2" s="25"/>
      <c r="E2" s="2" t="s">
        <v>103</v>
      </c>
      <c r="F2" s="5">
        <v>6</v>
      </c>
      <c r="G2" s="2" t="s">
        <v>104</v>
      </c>
      <c r="I2" s="2" t="s">
        <v>44</v>
      </c>
      <c r="J2" s="26">
        <v>445</v>
      </c>
      <c r="K2" s="27"/>
      <c r="L2" s="2" t="s">
        <v>112</v>
      </c>
      <c r="M2" s="2" t="s">
        <v>44</v>
      </c>
      <c r="N2" s="26">
        <v>464</v>
      </c>
      <c r="O2" s="27"/>
    </row>
    <row r="4" spans="1:32" ht="26.5" x14ac:dyDescent="0.55000000000000004">
      <c r="A4" s="20" t="s">
        <v>351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32" ht="18.5" thickBot="1" x14ac:dyDescent="0.6"/>
    <row r="7" spans="1:32" ht="18.5" thickBot="1" x14ac:dyDescent="0.6">
      <c r="B7" s="41" t="s">
        <v>147</v>
      </c>
      <c r="C7" s="41"/>
      <c r="D7" s="41"/>
      <c r="E7" s="41"/>
      <c r="G7" s="26" t="s">
        <v>198</v>
      </c>
      <c r="H7" s="36"/>
      <c r="I7" s="36"/>
      <c r="J7" s="36"/>
      <c r="K7" s="36"/>
      <c r="L7" s="36"/>
      <c r="M7" s="27"/>
    </row>
    <row r="8" spans="1:32" ht="18.5" thickBot="1" x14ac:dyDescent="0.6"/>
    <row r="9" spans="1:32" ht="18.5" thickBot="1" x14ac:dyDescent="0.6">
      <c r="B9" s="2" t="s">
        <v>103</v>
      </c>
      <c r="C9" s="5">
        <v>6</v>
      </c>
      <c r="D9" s="2" t="s">
        <v>104</v>
      </c>
      <c r="F9" s="6" t="s">
        <v>113</v>
      </c>
      <c r="G9" s="7"/>
      <c r="I9" s="9">
        <v>1</v>
      </c>
      <c r="K9" s="2" t="s">
        <v>44</v>
      </c>
      <c r="L9" s="26">
        <v>447</v>
      </c>
      <c r="M9" s="27"/>
      <c r="N9" s="2" t="s">
        <v>112</v>
      </c>
      <c r="O9" s="2" t="s">
        <v>44</v>
      </c>
      <c r="P9" s="26">
        <v>451</v>
      </c>
      <c r="Q9" s="27"/>
    </row>
    <row r="11" spans="1:32" x14ac:dyDescent="0.55000000000000004">
      <c r="AF11" s="2"/>
    </row>
    <row r="12" spans="1:32" x14ac:dyDescent="0.55000000000000004">
      <c r="A12" s="23" t="s">
        <v>352</v>
      </c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AF12" s="2"/>
    </row>
    <row r="13" spans="1:32" x14ac:dyDescent="0.55000000000000004">
      <c r="W13" s="11"/>
      <c r="AF13" s="2"/>
    </row>
    <row r="14" spans="1:32" ht="22.5" x14ac:dyDescent="0.55000000000000004">
      <c r="B14" s="42" t="s">
        <v>197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AF14" s="2"/>
    </row>
    <row r="15" spans="1:32" ht="18.5" thickBot="1" x14ac:dyDescent="0.6">
      <c r="W15" s="13" t="s">
        <v>161</v>
      </c>
      <c r="AF15" s="2"/>
    </row>
    <row r="16" spans="1:32" ht="18.5" thickBot="1" x14ac:dyDescent="0.6">
      <c r="B16" s="37" t="s">
        <v>119</v>
      </c>
      <c r="C16" s="38"/>
      <c r="D16" s="38"/>
      <c r="E16" s="39"/>
      <c r="F16" s="37" t="s">
        <v>12</v>
      </c>
      <c r="G16" s="38"/>
      <c r="H16" s="39"/>
      <c r="I16" s="37" t="s">
        <v>162</v>
      </c>
      <c r="J16" s="38"/>
      <c r="K16" s="39"/>
      <c r="L16" s="37" t="s">
        <v>163</v>
      </c>
      <c r="M16" s="38"/>
      <c r="N16" s="39"/>
      <c r="O16" s="37" t="s">
        <v>164</v>
      </c>
      <c r="P16" s="38"/>
      <c r="Q16" s="39"/>
      <c r="R16" s="37" t="s">
        <v>165</v>
      </c>
      <c r="S16" s="38"/>
      <c r="T16" s="39"/>
      <c r="U16" s="37" t="s">
        <v>167</v>
      </c>
      <c r="V16" s="38"/>
      <c r="W16" s="39"/>
      <c r="AF16" s="2"/>
    </row>
    <row r="17" spans="2:32" ht="18.5" thickBot="1" x14ac:dyDescent="0.6">
      <c r="F17" s="37" t="s">
        <v>166</v>
      </c>
      <c r="G17" s="38"/>
      <c r="H17" s="39"/>
      <c r="AF17" s="2"/>
    </row>
    <row r="18" spans="2:32" ht="18.5" thickBot="1" x14ac:dyDescent="0.6">
      <c r="F18" s="40" t="s">
        <v>338</v>
      </c>
      <c r="G18" s="40"/>
      <c r="H18" s="40"/>
      <c r="AF18" s="2"/>
    </row>
    <row r="19" spans="2:32" ht="18.5" thickBot="1" x14ac:dyDescent="0.6">
      <c r="B19" s="31" t="s">
        <v>168</v>
      </c>
      <c r="C19" s="32"/>
      <c r="D19" s="32"/>
      <c r="E19" s="33"/>
      <c r="F19" s="28">
        <v>673200</v>
      </c>
      <c r="G19" s="29"/>
      <c r="H19" s="30"/>
      <c r="I19" s="28">
        <v>740520</v>
      </c>
      <c r="J19" s="29"/>
      <c r="K19" s="30"/>
      <c r="L19" s="28">
        <v>713520</v>
      </c>
      <c r="M19" s="29"/>
      <c r="N19" s="30"/>
      <c r="O19" s="28">
        <v>1021917</v>
      </c>
      <c r="P19" s="29"/>
      <c r="Q19" s="30"/>
      <c r="R19" s="28">
        <v>1226300</v>
      </c>
      <c r="S19" s="29"/>
      <c r="T19" s="30"/>
      <c r="U19" s="28">
        <f>SUM(F19:T19)</f>
        <v>4375457</v>
      </c>
      <c r="V19" s="29"/>
      <c r="W19" s="30"/>
      <c r="AF19" s="2"/>
    </row>
    <row r="20" spans="2:32" ht="18.5" thickBot="1" x14ac:dyDescent="0.6">
      <c r="AF20" s="2"/>
    </row>
    <row r="21" spans="2:32" ht="18.5" thickBot="1" x14ac:dyDescent="0.6">
      <c r="B21" s="31" t="s">
        <v>169</v>
      </c>
      <c r="C21" s="32"/>
      <c r="D21" s="32"/>
      <c r="E21" s="33"/>
      <c r="F21" s="28">
        <v>0</v>
      </c>
      <c r="G21" s="29"/>
      <c r="H21" s="30"/>
      <c r="I21" s="28">
        <v>-200000</v>
      </c>
      <c r="J21" s="29"/>
      <c r="K21" s="30"/>
      <c r="L21" s="28">
        <v>-100000</v>
      </c>
      <c r="M21" s="29"/>
      <c r="N21" s="30"/>
      <c r="O21" s="28">
        <v>-100000</v>
      </c>
      <c r="P21" s="29"/>
      <c r="Q21" s="30"/>
      <c r="R21" s="28">
        <v>-100000</v>
      </c>
      <c r="S21" s="29"/>
      <c r="T21" s="30"/>
      <c r="U21" s="28">
        <f>SUM(F21:T21)</f>
        <v>-500000</v>
      </c>
      <c r="V21" s="29"/>
      <c r="W21" s="30"/>
      <c r="AF21" s="2"/>
    </row>
    <row r="22" spans="2:32" ht="18.5" thickBot="1" x14ac:dyDescent="0.6">
      <c r="G22" s="34">
        <v>1</v>
      </c>
      <c r="H22" s="35"/>
      <c r="J22" s="34">
        <v>2</v>
      </c>
      <c r="K22" s="35"/>
      <c r="M22" s="34">
        <v>3</v>
      </c>
      <c r="N22" s="35"/>
      <c r="P22" s="34">
        <v>4</v>
      </c>
      <c r="Q22" s="35"/>
      <c r="S22" s="34">
        <v>5</v>
      </c>
      <c r="T22" s="35"/>
      <c r="V22" s="34">
        <v>6</v>
      </c>
      <c r="W22" s="35"/>
      <c r="AF22" s="2"/>
    </row>
    <row r="23" spans="2:32" ht="18.5" thickBot="1" x14ac:dyDescent="0.6">
      <c r="B23" s="49" t="s">
        <v>170</v>
      </c>
      <c r="C23" s="50"/>
      <c r="D23" s="50"/>
      <c r="E23" s="51"/>
      <c r="F23" s="28"/>
      <c r="G23" s="29"/>
      <c r="H23" s="30"/>
      <c r="I23" s="28"/>
      <c r="J23" s="29"/>
      <c r="K23" s="30"/>
      <c r="L23" s="28"/>
      <c r="M23" s="29"/>
      <c r="N23" s="30"/>
      <c r="O23" s="28"/>
      <c r="P23" s="29"/>
      <c r="Q23" s="30"/>
      <c r="R23" s="28"/>
      <c r="S23" s="29"/>
      <c r="T23" s="30"/>
      <c r="U23" s="28"/>
      <c r="V23" s="29"/>
      <c r="W23" s="30"/>
      <c r="AF23" s="2"/>
    </row>
    <row r="24" spans="2:32" ht="18.5" thickBot="1" x14ac:dyDescent="0.6">
      <c r="AF24" s="2"/>
    </row>
    <row r="25" spans="2:32" ht="18.5" thickBot="1" x14ac:dyDescent="0.6">
      <c r="B25" s="31" t="s">
        <v>171</v>
      </c>
      <c r="C25" s="32"/>
      <c r="D25" s="32"/>
      <c r="E25" s="33"/>
      <c r="F25" s="43">
        <v>0.08</v>
      </c>
      <c r="G25" s="44"/>
      <c r="H25" s="45"/>
      <c r="I25" s="43">
        <v>0.08</v>
      </c>
      <c r="J25" s="44"/>
      <c r="K25" s="45"/>
      <c r="L25" s="43">
        <v>0.08</v>
      </c>
      <c r="M25" s="44"/>
      <c r="N25" s="45"/>
      <c r="O25" s="43">
        <v>0.08</v>
      </c>
      <c r="P25" s="44"/>
      <c r="Q25" s="45"/>
      <c r="R25" s="43">
        <v>0.08</v>
      </c>
      <c r="S25" s="44"/>
      <c r="T25" s="45"/>
      <c r="U25" s="43"/>
      <c r="V25" s="44"/>
      <c r="W25" s="45"/>
      <c r="AF25" s="2"/>
    </row>
    <row r="26" spans="2:32" ht="18.5" thickBot="1" x14ac:dyDescent="0.6">
      <c r="AF26" s="2"/>
    </row>
    <row r="27" spans="2:32" ht="18.5" thickBot="1" x14ac:dyDescent="0.6">
      <c r="B27" s="31" t="s">
        <v>172</v>
      </c>
      <c r="C27" s="32"/>
      <c r="D27" s="32"/>
      <c r="E27" s="33"/>
      <c r="F27" s="46" t="s">
        <v>173</v>
      </c>
      <c r="G27" s="47"/>
      <c r="H27" s="48"/>
      <c r="I27" s="46" t="s">
        <v>174</v>
      </c>
      <c r="J27" s="47"/>
      <c r="K27" s="48"/>
      <c r="L27" s="46" t="s">
        <v>175</v>
      </c>
      <c r="M27" s="47"/>
      <c r="N27" s="48"/>
      <c r="O27" s="46" t="s">
        <v>176</v>
      </c>
      <c r="P27" s="47"/>
      <c r="Q27" s="48"/>
      <c r="R27" s="46" t="s">
        <v>177</v>
      </c>
      <c r="S27" s="47"/>
      <c r="T27" s="48"/>
      <c r="U27" s="43"/>
      <c r="V27" s="44"/>
      <c r="W27" s="45"/>
      <c r="AF27" s="2"/>
    </row>
    <row r="28" spans="2:32" ht="18.5" thickBot="1" x14ac:dyDescent="0.6">
      <c r="AF28" s="2"/>
    </row>
    <row r="29" spans="2:32" ht="18.5" thickBot="1" x14ac:dyDescent="0.6">
      <c r="B29" s="31" t="s">
        <v>178</v>
      </c>
      <c r="C29" s="32"/>
      <c r="D29" s="32"/>
      <c r="E29" s="33"/>
      <c r="F29" s="53">
        <v>1.08</v>
      </c>
      <c r="G29" s="54"/>
      <c r="H29" s="55"/>
      <c r="I29" s="53">
        <v>1.1659999999999999</v>
      </c>
      <c r="J29" s="54"/>
      <c r="K29" s="55"/>
      <c r="L29" s="53">
        <v>1.26</v>
      </c>
      <c r="M29" s="54"/>
      <c r="N29" s="55"/>
      <c r="O29" s="53">
        <v>1.36</v>
      </c>
      <c r="P29" s="54"/>
      <c r="Q29" s="55"/>
      <c r="R29" s="53">
        <v>1.4690000000000001</v>
      </c>
      <c r="S29" s="54"/>
      <c r="T29" s="55"/>
      <c r="U29" s="43"/>
      <c r="V29" s="44"/>
      <c r="W29" s="45"/>
      <c r="AF29" s="2"/>
    </row>
    <row r="30" spans="2:32" ht="18.5" thickBot="1" x14ac:dyDescent="0.6">
      <c r="G30" s="34">
        <v>7</v>
      </c>
      <c r="H30" s="35"/>
      <c r="J30" s="34">
        <v>8</v>
      </c>
      <c r="K30" s="35"/>
      <c r="M30" s="34">
        <v>9</v>
      </c>
      <c r="N30" s="35"/>
      <c r="P30" s="34">
        <v>10</v>
      </c>
      <c r="Q30" s="35"/>
      <c r="S30" s="34">
        <v>11</v>
      </c>
      <c r="T30" s="35"/>
      <c r="U30" s="14" t="s">
        <v>180</v>
      </c>
      <c r="V30" s="34">
        <v>12</v>
      </c>
      <c r="W30" s="35"/>
      <c r="AF30" s="2"/>
    </row>
    <row r="31" spans="2:32" ht="32.5" customHeight="1" thickBot="1" x14ac:dyDescent="0.6">
      <c r="B31" s="52" t="s">
        <v>179</v>
      </c>
      <c r="C31" s="50"/>
      <c r="D31" s="50"/>
      <c r="E31" s="51"/>
      <c r="F31" s="28"/>
      <c r="G31" s="29"/>
      <c r="H31" s="30"/>
      <c r="I31" s="28"/>
      <c r="J31" s="29"/>
      <c r="K31" s="30"/>
      <c r="L31" s="28"/>
      <c r="M31" s="29"/>
      <c r="N31" s="30"/>
      <c r="O31" s="28"/>
      <c r="P31" s="29"/>
      <c r="Q31" s="30"/>
      <c r="R31" s="28"/>
      <c r="S31" s="29"/>
      <c r="T31" s="30"/>
      <c r="U31" s="28"/>
      <c r="V31" s="29"/>
      <c r="W31" s="30"/>
      <c r="AF31" s="2"/>
    </row>
    <row r="32" spans="2:32" ht="18.5" thickBot="1" x14ac:dyDescent="0.6">
      <c r="R32" t="s">
        <v>345</v>
      </c>
      <c r="AF32" s="2"/>
    </row>
    <row r="33" spans="2:32" ht="18.5" thickBot="1" x14ac:dyDescent="0.6">
      <c r="B33" s="31" t="s">
        <v>346</v>
      </c>
      <c r="C33" s="32"/>
      <c r="D33" s="32"/>
      <c r="E33" s="33"/>
      <c r="R33" s="43">
        <v>0.01</v>
      </c>
      <c r="S33" s="44"/>
      <c r="T33" s="45"/>
      <c r="AF33" s="2"/>
    </row>
    <row r="34" spans="2:32" ht="18.5" thickBot="1" x14ac:dyDescent="0.6">
      <c r="R34" t="s">
        <v>347</v>
      </c>
      <c r="AF34" s="2"/>
    </row>
    <row r="35" spans="2:32" ht="18.5" thickBot="1" x14ac:dyDescent="0.6">
      <c r="B35" s="31" t="s">
        <v>348</v>
      </c>
      <c r="C35" s="32"/>
      <c r="D35" s="32"/>
      <c r="E35" s="33"/>
      <c r="R35" s="43">
        <f>R25-R33</f>
        <v>7.0000000000000007E-2</v>
      </c>
      <c r="S35" s="44"/>
      <c r="T35" s="45"/>
      <c r="AF35" s="2"/>
    </row>
    <row r="36" spans="2:32" ht="18.5" thickBot="1" x14ac:dyDescent="0.6">
      <c r="B36" s="19"/>
      <c r="C36" s="4"/>
      <c r="D36" s="4"/>
      <c r="E36" s="4"/>
      <c r="AF36" s="2"/>
    </row>
    <row r="37" spans="2:32" ht="18.5" thickBot="1" x14ac:dyDescent="0.6">
      <c r="B37" s="31" t="s">
        <v>349</v>
      </c>
      <c r="C37" s="32"/>
      <c r="D37" s="32"/>
      <c r="E37" s="33"/>
      <c r="R37" s="43">
        <f>1+R33</f>
        <v>1.01</v>
      </c>
      <c r="S37" s="44"/>
      <c r="T37" s="45"/>
      <c r="AF37" s="2"/>
    </row>
    <row r="38" spans="2:32" ht="18.5" thickBot="1" x14ac:dyDescent="0.6">
      <c r="B38" s="19"/>
      <c r="C38" s="4"/>
      <c r="D38" s="4"/>
      <c r="E38" s="4"/>
      <c r="AF38" s="2"/>
    </row>
    <row r="39" spans="2:32" ht="18.5" thickBot="1" x14ac:dyDescent="0.6">
      <c r="S39" s="34">
        <v>13</v>
      </c>
      <c r="T39" s="35"/>
      <c r="U39" s="5" t="s">
        <v>181</v>
      </c>
      <c r="V39" s="34">
        <v>14</v>
      </c>
      <c r="W39" s="35"/>
      <c r="AF39" s="2"/>
    </row>
    <row r="40" spans="2:32" ht="28.5" customHeight="1" thickBot="1" x14ac:dyDescent="0.6">
      <c r="B40" s="52" t="s">
        <v>350</v>
      </c>
      <c r="C40" s="50"/>
      <c r="D40" s="50"/>
      <c r="E40" s="51"/>
      <c r="R40" s="28"/>
      <c r="S40" s="29"/>
      <c r="T40" s="30"/>
      <c r="U40" s="28"/>
      <c r="V40" s="29"/>
      <c r="W40" s="30"/>
      <c r="AF40" s="2"/>
    </row>
    <row r="41" spans="2:32" ht="18.5" thickBot="1" x14ac:dyDescent="0.6">
      <c r="U41" s="5" t="s">
        <v>183</v>
      </c>
      <c r="V41" s="34">
        <v>15</v>
      </c>
      <c r="W41" s="35"/>
      <c r="AF41" s="2"/>
    </row>
    <row r="42" spans="2:32" ht="30" customHeight="1" thickBot="1" x14ac:dyDescent="0.6">
      <c r="B42" s="52" t="s">
        <v>182</v>
      </c>
      <c r="C42" s="50"/>
      <c r="D42" s="50"/>
      <c r="E42" s="51"/>
      <c r="U42" s="28"/>
      <c r="V42" s="29"/>
      <c r="W42" s="30"/>
      <c r="AF42" s="2"/>
    </row>
    <row r="43" spans="2:32" ht="18.5" thickBot="1" x14ac:dyDescent="0.6">
      <c r="AF43" s="2"/>
    </row>
    <row r="44" spans="2:32" ht="32.5" customHeight="1" thickBot="1" x14ac:dyDescent="0.6">
      <c r="B44" s="56" t="s">
        <v>184</v>
      </c>
      <c r="C44" s="32"/>
      <c r="D44" s="32"/>
      <c r="E44" s="33"/>
      <c r="F44" s="1" t="s">
        <v>185</v>
      </c>
      <c r="U44" s="28">
        <v>918972</v>
      </c>
      <c r="V44" s="29"/>
      <c r="W44" s="30"/>
      <c r="AF44" s="2"/>
    </row>
    <row r="45" spans="2:32" ht="18.5" thickBot="1" x14ac:dyDescent="0.6">
      <c r="V45" s="34">
        <v>16</v>
      </c>
      <c r="W45" s="35"/>
      <c r="AF45" s="2"/>
    </row>
    <row r="46" spans="2:32" ht="30" customHeight="1" thickBot="1" x14ac:dyDescent="0.6">
      <c r="B46" s="52" t="s">
        <v>186</v>
      </c>
      <c r="C46" s="50"/>
      <c r="D46" s="50"/>
      <c r="E46" s="51"/>
      <c r="U46" s="28"/>
      <c r="V46" s="29"/>
      <c r="W46" s="30"/>
      <c r="AF46" s="2"/>
    </row>
    <row r="47" spans="2:32" ht="18.5" thickBot="1" x14ac:dyDescent="0.6">
      <c r="AF47" s="2"/>
    </row>
    <row r="48" spans="2:32" ht="18.5" thickBot="1" x14ac:dyDescent="0.6">
      <c r="B48" s="56" t="s">
        <v>187</v>
      </c>
      <c r="C48" s="32"/>
      <c r="D48" s="32"/>
      <c r="E48" s="33"/>
      <c r="U48" s="28">
        <v>1000000</v>
      </c>
      <c r="V48" s="29"/>
      <c r="W48" s="30"/>
      <c r="AF48" s="2"/>
    </row>
    <row r="49" spans="2:32" ht="18.5" thickBot="1" x14ac:dyDescent="0.6">
      <c r="V49" s="34">
        <v>17</v>
      </c>
      <c r="W49" s="35"/>
      <c r="AF49" s="2"/>
    </row>
    <row r="50" spans="2:32" ht="18.5" thickBot="1" x14ac:dyDescent="0.6">
      <c r="B50" s="52" t="s">
        <v>188</v>
      </c>
      <c r="C50" s="50"/>
      <c r="D50" s="50"/>
      <c r="E50" s="51"/>
      <c r="U50" s="28"/>
      <c r="V50" s="29"/>
      <c r="W50" s="30"/>
      <c r="AF50" s="2"/>
    </row>
    <row r="51" spans="2:32" x14ac:dyDescent="0.55000000000000004">
      <c r="AF51" s="2"/>
    </row>
    <row r="52" spans="2:32" ht="18.5" thickBot="1" x14ac:dyDescent="0.6">
      <c r="K52" s="57" t="s">
        <v>193</v>
      </c>
      <c r="L52" s="57"/>
      <c r="M52" s="57"/>
      <c r="N52" s="57"/>
      <c r="P52" s="57" t="s">
        <v>194</v>
      </c>
      <c r="Q52" s="57"/>
      <c r="R52" s="57"/>
      <c r="S52" s="57"/>
      <c r="U52" s="58"/>
      <c r="V52" s="58"/>
      <c r="W52" s="58"/>
      <c r="AF52" s="2"/>
    </row>
    <row r="53" spans="2:32" ht="18.5" thickBot="1" x14ac:dyDescent="0.6">
      <c r="B53" s="56" t="s">
        <v>189</v>
      </c>
      <c r="C53" s="32"/>
      <c r="D53" s="32"/>
      <c r="E53" s="33"/>
      <c r="K53" s="28">
        <v>11000000</v>
      </c>
      <c r="L53" s="29"/>
      <c r="M53" s="30"/>
      <c r="N53" s="1" t="s">
        <v>190</v>
      </c>
      <c r="O53" s="2" t="s">
        <v>191</v>
      </c>
      <c r="P53" s="28">
        <v>1000000</v>
      </c>
      <c r="Q53" s="29"/>
      <c r="R53" s="30"/>
      <c r="S53" s="1" t="s">
        <v>190</v>
      </c>
      <c r="T53" s="2" t="s">
        <v>192</v>
      </c>
      <c r="U53" s="28">
        <f>K53-P53</f>
        <v>10000000</v>
      </c>
      <c r="V53" s="29"/>
      <c r="W53" s="30"/>
      <c r="X53" s="1" t="s">
        <v>190</v>
      </c>
      <c r="AF53" s="2"/>
    </row>
    <row r="54" spans="2:32" ht="18.5" thickBot="1" x14ac:dyDescent="0.6">
      <c r="V54" s="34">
        <v>18</v>
      </c>
      <c r="W54" s="35"/>
      <c r="AF54" s="2"/>
    </row>
    <row r="55" spans="2:32" ht="38.5" customHeight="1" thickBot="1" x14ac:dyDescent="0.6">
      <c r="B55" s="52" t="s">
        <v>195</v>
      </c>
      <c r="C55" s="50"/>
      <c r="D55" s="50"/>
      <c r="E55" s="51"/>
      <c r="U55" s="28"/>
      <c r="V55" s="29"/>
      <c r="W55" s="30"/>
      <c r="X55" s="1" t="s">
        <v>196</v>
      </c>
      <c r="AF55" s="2"/>
    </row>
    <row r="56" spans="2:32" x14ac:dyDescent="0.55000000000000004">
      <c r="AF56" s="2"/>
    </row>
    <row r="57" spans="2:32" x14ac:dyDescent="0.55000000000000004">
      <c r="AF57" s="2"/>
    </row>
    <row r="58" spans="2:32" x14ac:dyDescent="0.55000000000000004">
      <c r="AF58" s="2"/>
    </row>
    <row r="59" spans="2:32" x14ac:dyDescent="0.55000000000000004">
      <c r="AF59" s="2"/>
    </row>
    <row r="60" spans="2:32" x14ac:dyDescent="0.55000000000000004">
      <c r="AF60" s="2"/>
    </row>
    <row r="61" spans="2:32" x14ac:dyDescent="0.55000000000000004">
      <c r="AF61" s="2"/>
    </row>
    <row r="62" spans="2:32" x14ac:dyDescent="0.55000000000000004">
      <c r="AF62" s="2"/>
    </row>
    <row r="63" spans="2:32" x14ac:dyDescent="0.55000000000000004">
      <c r="AF63" s="2"/>
    </row>
    <row r="64" spans="2:32" x14ac:dyDescent="0.55000000000000004">
      <c r="AF64" s="2"/>
    </row>
    <row r="65" spans="32:32" x14ac:dyDescent="0.55000000000000004">
      <c r="AF65" s="2"/>
    </row>
    <row r="66" spans="32:32" x14ac:dyDescent="0.55000000000000004">
      <c r="AF66" s="2"/>
    </row>
    <row r="67" spans="32:32" x14ac:dyDescent="0.55000000000000004">
      <c r="AF67" s="2"/>
    </row>
    <row r="68" spans="32:32" x14ac:dyDescent="0.55000000000000004">
      <c r="AF68" s="2"/>
    </row>
    <row r="69" spans="32:32" x14ac:dyDescent="0.55000000000000004">
      <c r="AF69" s="2"/>
    </row>
    <row r="70" spans="32:32" x14ac:dyDescent="0.55000000000000004">
      <c r="AF70" s="2"/>
    </row>
    <row r="71" spans="32:32" x14ac:dyDescent="0.55000000000000004">
      <c r="AF71" s="2"/>
    </row>
    <row r="72" spans="32:32" x14ac:dyDescent="0.55000000000000004">
      <c r="AF72" s="2"/>
    </row>
    <row r="73" spans="32:32" x14ac:dyDescent="0.55000000000000004">
      <c r="AF73" s="2"/>
    </row>
    <row r="74" spans="32:32" x14ac:dyDescent="0.55000000000000004">
      <c r="AF74" s="2"/>
    </row>
    <row r="75" spans="32:32" x14ac:dyDescent="0.55000000000000004">
      <c r="AF75" s="2"/>
    </row>
    <row r="76" spans="32:32" x14ac:dyDescent="0.55000000000000004">
      <c r="AF76" s="2"/>
    </row>
    <row r="77" spans="32:32" x14ac:dyDescent="0.55000000000000004">
      <c r="AF77" s="2"/>
    </row>
    <row r="78" spans="32:32" x14ac:dyDescent="0.55000000000000004">
      <c r="AF78" s="2"/>
    </row>
    <row r="79" spans="32:32" x14ac:dyDescent="0.55000000000000004">
      <c r="AF79" s="2"/>
    </row>
    <row r="80" spans="32:32" x14ac:dyDescent="0.55000000000000004">
      <c r="AF80" s="2"/>
    </row>
    <row r="81" spans="32:32" x14ac:dyDescent="0.55000000000000004">
      <c r="AF81" s="2"/>
    </row>
    <row r="82" spans="32:32" x14ac:dyDescent="0.55000000000000004">
      <c r="AF82" s="2"/>
    </row>
    <row r="83" spans="32:32" x14ac:dyDescent="0.55000000000000004">
      <c r="AF83" s="2"/>
    </row>
    <row r="84" spans="32:32" x14ac:dyDescent="0.55000000000000004">
      <c r="AF84" s="2"/>
    </row>
    <row r="85" spans="32:32" x14ac:dyDescent="0.55000000000000004">
      <c r="AF85" s="2"/>
    </row>
    <row r="86" spans="32:32" x14ac:dyDescent="0.55000000000000004">
      <c r="AF86" s="2"/>
    </row>
    <row r="87" spans="32:32" x14ac:dyDescent="0.55000000000000004">
      <c r="AF87" s="2"/>
    </row>
    <row r="88" spans="32:32" x14ac:dyDescent="0.55000000000000004">
      <c r="AF88" s="2"/>
    </row>
    <row r="89" spans="32:32" x14ac:dyDescent="0.55000000000000004">
      <c r="AF89" s="2"/>
    </row>
    <row r="90" spans="32:32" x14ac:dyDescent="0.55000000000000004">
      <c r="AF90" s="2"/>
    </row>
    <row r="91" spans="32:32" x14ac:dyDescent="0.55000000000000004">
      <c r="AF91" s="2"/>
    </row>
  </sheetData>
  <mergeCells count="112">
    <mergeCell ref="B2:D2"/>
    <mergeCell ref="J2:K2"/>
    <mergeCell ref="N2:O2"/>
    <mergeCell ref="K52:N52"/>
    <mergeCell ref="P52:S52"/>
    <mergeCell ref="B53:E53"/>
    <mergeCell ref="K53:M53"/>
    <mergeCell ref="P53:R53"/>
    <mergeCell ref="U53:W53"/>
    <mergeCell ref="V54:W54"/>
    <mergeCell ref="B55:E55"/>
    <mergeCell ref="U55:W55"/>
    <mergeCell ref="U52:W52"/>
    <mergeCell ref="U44:W44"/>
    <mergeCell ref="V45:W45"/>
    <mergeCell ref="B46:E46"/>
    <mergeCell ref="U46:W46"/>
    <mergeCell ref="B48:E48"/>
    <mergeCell ref="U48:W48"/>
    <mergeCell ref="V49:W49"/>
    <mergeCell ref="B50:E50"/>
    <mergeCell ref="U50:W50"/>
    <mergeCell ref="B44:E44"/>
    <mergeCell ref="B37:E37"/>
    <mergeCell ref="R37:T37"/>
    <mergeCell ref="S39:T39"/>
    <mergeCell ref="V39:W39"/>
    <mergeCell ref="B40:E40"/>
    <mergeCell ref="R40:T40"/>
    <mergeCell ref="U40:W40"/>
    <mergeCell ref="V41:W41"/>
    <mergeCell ref="B42:E42"/>
    <mergeCell ref="U42:W42"/>
    <mergeCell ref="B33:E33"/>
    <mergeCell ref="R33:T33"/>
    <mergeCell ref="B35:E35"/>
    <mergeCell ref="R35:T35"/>
    <mergeCell ref="B29:E29"/>
    <mergeCell ref="F29:H29"/>
    <mergeCell ref="I29:K29"/>
    <mergeCell ref="L29:N29"/>
    <mergeCell ref="O29:Q29"/>
    <mergeCell ref="R29:T29"/>
    <mergeCell ref="B23:E23"/>
    <mergeCell ref="F23:H23"/>
    <mergeCell ref="I23:K23"/>
    <mergeCell ref="L23:N23"/>
    <mergeCell ref="O23:Q23"/>
    <mergeCell ref="R23:T23"/>
    <mergeCell ref="U23:W23"/>
    <mergeCell ref="U29:W29"/>
    <mergeCell ref="B31:E31"/>
    <mergeCell ref="F31:H31"/>
    <mergeCell ref="I31:K31"/>
    <mergeCell ref="L31:N31"/>
    <mergeCell ref="O31:Q31"/>
    <mergeCell ref="R31:T31"/>
    <mergeCell ref="U31:W31"/>
    <mergeCell ref="G30:H30"/>
    <mergeCell ref="J30:K30"/>
    <mergeCell ref="M30:N30"/>
    <mergeCell ref="P30:Q30"/>
    <mergeCell ref="S30:T30"/>
    <mergeCell ref="V30:W30"/>
    <mergeCell ref="I25:K25"/>
    <mergeCell ref="L25:N25"/>
    <mergeCell ref="O25:Q25"/>
    <mergeCell ref="R25:T25"/>
    <mergeCell ref="U25:W25"/>
    <mergeCell ref="B27:E27"/>
    <mergeCell ref="F27:H27"/>
    <mergeCell ref="I27:K27"/>
    <mergeCell ref="L27:N27"/>
    <mergeCell ref="O27:Q27"/>
    <mergeCell ref="R27:T27"/>
    <mergeCell ref="U27:W27"/>
    <mergeCell ref="B25:E25"/>
    <mergeCell ref="F25:H25"/>
    <mergeCell ref="L9:M9"/>
    <mergeCell ref="P9:Q9"/>
    <mergeCell ref="G7:M7"/>
    <mergeCell ref="B16:E16"/>
    <mergeCell ref="F16:H16"/>
    <mergeCell ref="I16:K16"/>
    <mergeCell ref="L16:N16"/>
    <mergeCell ref="O16:Q16"/>
    <mergeCell ref="F18:H18"/>
    <mergeCell ref="B7:E7"/>
    <mergeCell ref="B14:W14"/>
    <mergeCell ref="F17:H17"/>
    <mergeCell ref="R16:T16"/>
    <mergeCell ref="U16:W16"/>
    <mergeCell ref="U19:W19"/>
    <mergeCell ref="R21:T21"/>
    <mergeCell ref="U21:W21"/>
    <mergeCell ref="B21:E21"/>
    <mergeCell ref="F21:H21"/>
    <mergeCell ref="I21:K21"/>
    <mergeCell ref="L21:N21"/>
    <mergeCell ref="O21:Q21"/>
    <mergeCell ref="G22:H22"/>
    <mergeCell ref="J22:K22"/>
    <mergeCell ref="M22:N22"/>
    <mergeCell ref="P22:Q22"/>
    <mergeCell ref="S22:T22"/>
    <mergeCell ref="B19:E19"/>
    <mergeCell ref="F19:H19"/>
    <mergeCell ref="L19:N19"/>
    <mergeCell ref="O19:Q19"/>
    <mergeCell ref="V22:W22"/>
    <mergeCell ref="I19:K19"/>
    <mergeCell ref="R19:T19"/>
  </mergeCells>
  <phoneticPr fontId="1"/>
  <printOptions horizontalCentered="1"/>
  <pageMargins left="0.11811023622047245" right="0.11811023622047245" top="0.94488188976377963" bottom="0.55118110236220474" header="0.31496062992125984" footer="0.31496062992125984"/>
  <pageSetup paperSize="8" scale="71" orientation="portrait" r:id="rId1"/>
  <headerFooter>
    <oddHeader>&amp;L書籍対応頁　第6章　P445～P464</oddHeader>
  </headerFooter>
  <rowBreaks count="1" manualBreakCount="1">
    <brk id="55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90"/>
  <sheetViews>
    <sheetView zoomScaleNormal="100" workbookViewId="0">
      <selection activeCell="AC33" sqref="AC33"/>
    </sheetView>
  </sheetViews>
  <sheetFormatPr defaultRowHeight="18" x14ac:dyDescent="0.55000000000000004"/>
  <cols>
    <col min="1" max="3" width="4.4140625" customWidth="1"/>
    <col min="4" max="4" width="5" customWidth="1"/>
    <col min="5" max="8" width="4.4140625" customWidth="1"/>
    <col min="9" max="9" width="4.6640625" customWidth="1"/>
    <col min="10" max="10" width="4.4140625" customWidth="1"/>
    <col min="11" max="11" width="6.1640625" customWidth="1"/>
    <col min="12" max="12" width="4.4140625" customWidth="1"/>
    <col min="13" max="13" width="7.08203125" customWidth="1"/>
    <col min="14" max="14" width="7.58203125" customWidth="1"/>
    <col min="15" max="15" width="6.08203125" customWidth="1"/>
    <col min="16" max="16" width="4.83203125" customWidth="1"/>
    <col min="17" max="17" width="3.58203125" customWidth="1"/>
    <col min="18" max="20" width="4.4140625" customWidth="1"/>
    <col min="21" max="21" width="6.25" customWidth="1"/>
    <col min="22" max="23" width="4.4140625" customWidth="1"/>
    <col min="24" max="26" width="4" customWidth="1"/>
    <col min="27" max="46" width="5.6640625" customWidth="1"/>
  </cols>
  <sheetData>
    <row r="1" spans="1:32" ht="18.5" thickBot="1" x14ac:dyDescent="0.6"/>
    <row r="2" spans="1:32" ht="18.5" thickBot="1" x14ac:dyDescent="0.6">
      <c r="B2" s="25" t="s">
        <v>45</v>
      </c>
      <c r="C2" s="25"/>
      <c r="D2" s="25"/>
      <c r="E2" s="2" t="s">
        <v>103</v>
      </c>
      <c r="F2" s="5">
        <v>6</v>
      </c>
      <c r="G2" s="2" t="s">
        <v>104</v>
      </c>
      <c r="I2" s="2" t="s">
        <v>44</v>
      </c>
      <c r="J2" s="26">
        <v>445</v>
      </c>
      <c r="K2" s="27"/>
      <c r="L2" s="2" t="s">
        <v>112</v>
      </c>
      <c r="M2" s="2" t="s">
        <v>44</v>
      </c>
      <c r="N2" s="26">
        <v>464</v>
      </c>
      <c r="O2" s="27"/>
    </row>
    <row r="4" spans="1:32" ht="26.5" x14ac:dyDescent="0.55000000000000004">
      <c r="A4" s="22" t="s">
        <v>353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32" ht="18.5" thickBot="1" x14ac:dyDescent="0.6"/>
    <row r="7" spans="1:32" ht="18.5" thickBot="1" x14ac:dyDescent="0.6">
      <c r="B7" s="41" t="s">
        <v>199</v>
      </c>
      <c r="C7" s="41"/>
      <c r="D7" s="41"/>
      <c r="E7" s="41"/>
      <c r="G7" s="26" t="s">
        <v>337</v>
      </c>
      <c r="H7" s="36"/>
      <c r="I7" s="36"/>
      <c r="J7" s="36"/>
      <c r="K7" s="36"/>
      <c r="L7" s="36"/>
      <c r="M7" s="27"/>
    </row>
    <row r="8" spans="1:32" ht="18.5" thickBot="1" x14ac:dyDescent="0.6"/>
    <row r="9" spans="1:32" ht="18.5" thickBot="1" x14ac:dyDescent="0.6">
      <c r="B9" s="2" t="s">
        <v>103</v>
      </c>
      <c r="C9" s="5">
        <v>6</v>
      </c>
      <c r="D9" s="2" t="s">
        <v>104</v>
      </c>
      <c r="F9" s="6" t="s">
        <v>113</v>
      </c>
      <c r="G9" s="7"/>
      <c r="I9" s="9">
        <v>2</v>
      </c>
      <c r="K9" s="2" t="s">
        <v>44</v>
      </c>
      <c r="L9" s="26">
        <v>451</v>
      </c>
      <c r="M9" s="27"/>
      <c r="N9" s="2" t="s">
        <v>112</v>
      </c>
      <c r="O9" s="2" t="s">
        <v>44</v>
      </c>
      <c r="P9" s="26">
        <v>463</v>
      </c>
      <c r="Q9" s="27"/>
    </row>
    <row r="12" spans="1:32" x14ac:dyDescent="0.55000000000000004">
      <c r="A12" s="23" t="s">
        <v>352</v>
      </c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AF12" s="2"/>
    </row>
    <row r="13" spans="1:32" x14ac:dyDescent="0.55000000000000004">
      <c r="W13" s="11"/>
    </row>
    <row r="14" spans="1:32" ht="37" customHeight="1" x14ac:dyDescent="0.55000000000000004">
      <c r="B14" s="59" t="s">
        <v>200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32" ht="18.5" thickBot="1" x14ac:dyDescent="0.6"/>
    <row r="16" spans="1:32" ht="18.5" thickBot="1" x14ac:dyDescent="0.6">
      <c r="B16" s="10" t="s">
        <v>201</v>
      </c>
      <c r="C16" s="37" t="s">
        <v>119</v>
      </c>
      <c r="D16" s="38"/>
      <c r="E16" s="38"/>
      <c r="F16" s="38"/>
      <c r="G16" s="38"/>
      <c r="H16" s="38"/>
      <c r="I16" s="39"/>
      <c r="J16" s="37" t="s">
        <v>202</v>
      </c>
      <c r="K16" s="38"/>
      <c r="L16" s="38"/>
      <c r="M16" s="38"/>
      <c r="N16" s="38"/>
      <c r="O16" s="39"/>
      <c r="P16" s="37" t="s">
        <v>203</v>
      </c>
      <c r="Q16" s="38"/>
      <c r="R16" s="38"/>
      <c r="S16" s="38"/>
      <c r="T16" s="38"/>
      <c r="U16" s="39"/>
    </row>
    <row r="17" spans="2:21" ht="18.5" thickBot="1" x14ac:dyDescent="0.6"/>
    <row r="18" spans="2:21" ht="18.5" thickBot="1" x14ac:dyDescent="0.6">
      <c r="B18" s="10">
        <v>1</v>
      </c>
      <c r="C18" s="37" t="s">
        <v>205</v>
      </c>
      <c r="D18" s="38"/>
      <c r="E18" s="38"/>
      <c r="F18" s="38"/>
      <c r="G18" s="38"/>
      <c r="H18" s="38"/>
      <c r="I18" s="39"/>
      <c r="J18" s="37" t="s">
        <v>204</v>
      </c>
      <c r="K18" s="38"/>
      <c r="L18" s="38"/>
      <c r="M18" s="38"/>
      <c r="N18" s="38"/>
      <c r="O18" s="39"/>
      <c r="P18" s="28">
        <v>14081028</v>
      </c>
      <c r="Q18" s="29"/>
      <c r="R18" s="29"/>
      <c r="S18" s="29"/>
      <c r="T18" s="30"/>
      <c r="U18" s="1" t="s">
        <v>15</v>
      </c>
    </row>
    <row r="19" spans="2:21" ht="18.5" thickBot="1" x14ac:dyDescent="0.6">
      <c r="B19" s="10">
        <v>2</v>
      </c>
      <c r="C19" s="37" t="s">
        <v>206</v>
      </c>
      <c r="D19" s="38"/>
      <c r="E19" s="38"/>
      <c r="F19" s="38"/>
      <c r="G19" s="38"/>
      <c r="H19" s="38"/>
      <c r="I19" s="39"/>
      <c r="J19" s="37" t="s">
        <v>204</v>
      </c>
      <c r="K19" s="38"/>
      <c r="L19" s="38"/>
      <c r="M19" s="38"/>
      <c r="N19" s="38"/>
      <c r="O19" s="39"/>
      <c r="P19" s="28">
        <v>918972</v>
      </c>
      <c r="Q19" s="29"/>
      <c r="R19" s="29"/>
      <c r="S19" s="29"/>
      <c r="T19" s="30"/>
      <c r="U19" s="1" t="s">
        <v>15</v>
      </c>
    </row>
    <row r="20" spans="2:21" ht="18.5" thickBot="1" x14ac:dyDescent="0.6">
      <c r="B20" s="10">
        <v>3</v>
      </c>
      <c r="C20" s="37" t="s">
        <v>207</v>
      </c>
      <c r="D20" s="38"/>
      <c r="E20" s="38"/>
      <c r="F20" s="38"/>
      <c r="G20" s="38"/>
      <c r="H20" s="38"/>
      <c r="I20" s="39"/>
      <c r="J20" s="37" t="s">
        <v>210</v>
      </c>
      <c r="K20" s="38"/>
      <c r="L20" s="38"/>
      <c r="M20" s="38"/>
      <c r="N20" s="38"/>
      <c r="O20" s="39"/>
      <c r="P20" s="28">
        <f>SUM(P18:T19)</f>
        <v>15000000</v>
      </c>
      <c r="Q20" s="29"/>
      <c r="R20" s="29"/>
      <c r="S20" s="29"/>
      <c r="T20" s="30"/>
      <c r="U20" s="1" t="s">
        <v>15</v>
      </c>
    </row>
    <row r="21" spans="2:21" ht="18.5" thickBot="1" x14ac:dyDescent="0.6">
      <c r="B21" s="10">
        <v>4</v>
      </c>
      <c r="C21" s="37" t="s">
        <v>208</v>
      </c>
      <c r="D21" s="38"/>
      <c r="E21" s="38"/>
      <c r="F21" s="38"/>
      <c r="G21" s="38"/>
      <c r="H21" s="38"/>
      <c r="I21" s="39"/>
      <c r="J21" s="37" t="s">
        <v>204</v>
      </c>
      <c r="K21" s="38"/>
      <c r="L21" s="38"/>
      <c r="M21" s="38"/>
      <c r="N21" s="38"/>
      <c r="O21" s="39"/>
      <c r="P21" s="28">
        <v>1000000</v>
      </c>
      <c r="Q21" s="29"/>
      <c r="R21" s="29"/>
      <c r="S21" s="29"/>
      <c r="T21" s="30"/>
      <c r="U21" s="1" t="s">
        <v>15</v>
      </c>
    </row>
    <row r="22" spans="2:21" ht="18.5" thickBot="1" x14ac:dyDescent="0.6">
      <c r="B22" s="10">
        <v>5</v>
      </c>
      <c r="C22" s="37" t="s">
        <v>209</v>
      </c>
      <c r="D22" s="38"/>
      <c r="E22" s="38"/>
      <c r="F22" s="38"/>
      <c r="G22" s="38"/>
      <c r="H22" s="38"/>
      <c r="I22" s="39"/>
      <c r="J22" s="37" t="s">
        <v>211</v>
      </c>
      <c r="K22" s="38"/>
      <c r="L22" s="38"/>
      <c r="M22" s="38"/>
      <c r="N22" s="38"/>
      <c r="O22" s="39"/>
      <c r="P22" s="28">
        <v>14000000</v>
      </c>
      <c r="Q22" s="29"/>
      <c r="R22" s="29"/>
      <c r="S22" s="29"/>
      <c r="T22" s="30"/>
      <c r="U22" s="1" t="s">
        <v>15</v>
      </c>
    </row>
    <row r="23" spans="2:21" ht="18.5" thickBot="1" x14ac:dyDescent="0.6">
      <c r="B23" s="10">
        <v>6</v>
      </c>
      <c r="C23" s="37" t="s">
        <v>212</v>
      </c>
      <c r="D23" s="38"/>
      <c r="E23" s="38"/>
      <c r="F23" s="38"/>
      <c r="G23" s="38"/>
      <c r="H23" s="38"/>
      <c r="I23" s="39"/>
      <c r="J23" s="37"/>
      <c r="K23" s="38"/>
      <c r="L23" s="38"/>
      <c r="M23" s="38"/>
      <c r="N23" s="38"/>
      <c r="O23" s="39"/>
      <c r="P23" s="28">
        <v>6000000</v>
      </c>
      <c r="Q23" s="29"/>
      <c r="R23" s="29"/>
      <c r="S23" s="29"/>
      <c r="T23" s="30"/>
      <c r="U23" s="1" t="s">
        <v>15</v>
      </c>
    </row>
    <row r="24" spans="2:21" ht="18.5" thickBot="1" x14ac:dyDescent="0.6">
      <c r="B24" s="10">
        <v>7</v>
      </c>
      <c r="C24" s="37" t="s">
        <v>213</v>
      </c>
      <c r="D24" s="38"/>
      <c r="E24" s="38"/>
      <c r="F24" s="38"/>
      <c r="G24" s="38"/>
      <c r="H24" s="38"/>
      <c r="I24" s="39"/>
      <c r="J24" s="37"/>
      <c r="K24" s="38"/>
      <c r="L24" s="38"/>
      <c r="M24" s="38"/>
      <c r="N24" s="38"/>
      <c r="O24" s="39"/>
      <c r="P24" s="28">
        <v>1000000</v>
      </c>
      <c r="Q24" s="29"/>
      <c r="R24" s="29"/>
      <c r="S24" s="29"/>
      <c r="T24" s="30"/>
      <c r="U24" s="1" t="s">
        <v>15</v>
      </c>
    </row>
    <row r="25" spans="2:21" ht="18.5" thickBot="1" x14ac:dyDescent="0.6">
      <c r="B25" s="10">
        <v>8</v>
      </c>
      <c r="C25" s="26" t="s">
        <v>249</v>
      </c>
      <c r="D25" s="36"/>
      <c r="E25" s="36"/>
      <c r="F25" s="36"/>
      <c r="G25" s="36"/>
      <c r="H25" s="36"/>
      <c r="I25" s="27"/>
      <c r="J25" s="37" t="s">
        <v>248</v>
      </c>
      <c r="K25" s="38"/>
      <c r="L25" s="38"/>
      <c r="M25" s="38"/>
      <c r="N25" s="38"/>
      <c r="O25" s="39"/>
      <c r="P25" s="34">
        <v>1</v>
      </c>
      <c r="Q25" s="35"/>
      <c r="R25" s="28"/>
      <c r="S25" s="29"/>
      <c r="T25" s="30"/>
      <c r="U25" s="1" t="s">
        <v>15</v>
      </c>
    </row>
    <row r="26" spans="2:21" ht="18.5" thickBot="1" x14ac:dyDescent="0.6"/>
    <row r="27" spans="2:21" ht="18.5" thickBot="1" x14ac:dyDescent="0.6">
      <c r="B27" s="10">
        <v>9</v>
      </c>
      <c r="C27" s="37" t="s">
        <v>214</v>
      </c>
      <c r="D27" s="38"/>
      <c r="E27" s="38"/>
      <c r="F27" s="38"/>
      <c r="G27" s="38"/>
      <c r="H27" s="38"/>
      <c r="I27" s="39"/>
      <c r="J27" s="37"/>
      <c r="K27" s="38"/>
      <c r="L27" s="38"/>
      <c r="M27" s="38"/>
      <c r="N27" s="38"/>
      <c r="O27" s="39"/>
      <c r="P27" s="76"/>
      <c r="Q27" s="77"/>
      <c r="R27" s="28"/>
      <c r="S27" s="29"/>
      <c r="T27" s="30"/>
      <c r="U27" s="1"/>
    </row>
    <row r="28" spans="2:21" ht="18.5" thickBot="1" x14ac:dyDescent="0.6">
      <c r="B28" s="10">
        <v>10</v>
      </c>
      <c r="C28" s="37" t="s">
        <v>217</v>
      </c>
      <c r="D28" s="38"/>
      <c r="E28" s="38"/>
      <c r="F28" s="38"/>
      <c r="G28" s="38"/>
      <c r="H28" s="38"/>
      <c r="I28" s="39"/>
      <c r="J28" s="37" t="s">
        <v>215</v>
      </c>
      <c r="K28" s="38"/>
      <c r="L28" s="38"/>
      <c r="M28" s="38"/>
      <c r="N28" s="38"/>
      <c r="O28" s="39"/>
      <c r="P28" s="76" t="s">
        <v>216</v>
      </c>
      <c r="Q28" s="77"/>
      <c r="R28" s="78">
        <v>0.4</v>
      </c>
      <c r="S28" s="79"/>
      <c r="T28" s="80"/>
    </row>
    <row r="29" spans="2:21" ht="18.5" thickBot="1" x14ac:dyDescent="0.6">
      <c r="B29" s="10">
        <v>11</v>
      </c>
      <c r="C29" s="37" t="s">
        <v>218</v>
      </c>
      <c r="D29" s="38"/>
      <c r="E29" s="38"/>
      <c r="F29" s="38"/>
      <c r="G29" s="38"/>
      <c r="H29" s="38"/>
      <c r="I29" s="39"/>
      <c r="J29" s="37" t="s">
        <v>215</v>
      </c>
      <c r="K29" s="38"/>
      <c r="L29" s="38"/>
      <c r="M29" s="38"/>
      <c r="N29" s="38"/>
      <c r="O29" s="39"/>
      <c r="P29" s="76" t="s">
        <v>219</v>
      </c>
      <c r="Q29" s="77"/>
      <c r="R29" s="78">
        <v>0.35</v>
      </c>
      <c r="S29" s="79"/>
      <c r="T29" s="80"/>
    </row>
    <row r="30" spans="2:21" ht="18.5" thickBot="1" x14ac:dyDescent="0.6">
      <c r="B30" s="10">
        <v>12</v>
      </c>
      <c r="C30" s="37" t="s">
        <v>223</v>
      </c>
      <c r="D30" s="38"/>
      <c r="E30" s="38"/>
      <c r="F30" s="38"/>
      <c r="G30" s="38"/>
      <c r="H30" s="38"/>
      <c r="I30" s="39"/>
      <c r="J30" s="37" t="s">
        <v>215</v>
      </c>
      <c r="K30" s="38"/>
      <c r="L30" s="38"/>
      <c r="M30" s="38"/>
      <c r="N30" s="38"/>
      <c r="O30" s="39"/>
      <c r="P30" s="76" t="s">
        <v>220</v>
      </c>
      <c r="Q30" s="77"/>
      <c r="R30" s="78">
        <v>0.3</v>
      </c>
      <c r="S30" s="79"/>
      <c r="T30" s="80"/>
    </row>
    <row r="31" spans="2:21" ht="18.5" thickBot="1" x14ac:dyDescent="0.6">
      <c r="B31" s="10">
        <v>13</v>
      </c>
      <c r="C31" s="37" t="s">
        <v>224</v>
      </c>
      <c r="D31" s="38"/>
      <c r="E31" s="38"/>
      <c r="F31" s="38"/>
      <c r="G31" s="38"/>
      <c r="H31" s="38"/>
      <c r="I31" s="39"/>
      <c r="J31" s="37" t="s">
        <v>215</v>
      </c>
      <c r="K31" s="38"/>
      <c r="L31" s="38"/>
      <c r="M31" s="38"/>
      <c r="N31" s="38"/>
      <c r="O31" s="39"/>
      <c r="P31" s="76" t="s">
        <v>221</v>
      </c>
      <c r="Q31" s="77"/>
      <c r="R31" s="78">
        <v>0.15</v>
      </c>
      <c r="S31" s="79"/>
      <c r="T31" s="80"/>
    </row>
    <row r="32" spans="2:21" ht="18.5" thickBot="1" x14ac:dyDescent="0.6">
      <c r="B32" s="10">
        <v>14</v>
      </c>
      <c r="C32" s="37" t="s">
        <v>225</v>
      </c>
      <c r="D32" s="38"/>
      <c r="E32" s="38"/>
      <c r="F32" s="38"/>
      <c r="G32" s="38"/>
      <c r="H32" s="38"/>
      <c r="I32" s="39"/>
      <c r="J32" s="37" t="s">
        <v>215</v>
      </c>
      <c r="K32" s="38"/>
      <c r="L32" s="38"/>
      <c r="M32" s="38"/>
      <c r="N32" s="38"/>
      <c r="O32" s="39"/>
      <c r="P32" s="76" t="s">
        <v>222</v>
      </c>
      <c r="Q32" s="77"/>
      <c r="R32" s="78">
        <v>0.08</v>
      </c>
      <c r="S32" s="79"/>
      <c r="T32" s="80"/>
    </row>
    <row r="33" spans="2:21" ht="18.5" thickBot="1" x14ac:dyDescent="0.6">
      <c r="B33" s="10">
        <v>15</v>
      </c>
      <c r="C33" s="37" t="s">
        <v>226</v>
      </c>
      <c r="D33" s="38"/>
      <c r="E33" s="38"/>
      <c r="F33" s="38"/>
      <c r="G33" s="38"/>
      <c r="H33" s="38"/>
      <c r="I33" s="39"/>
      <c r="J33" s="37" t="s">
        <v>215</v>
      </c>
      <c r="K33" s="38"/>
      <c r="L33" s="38"/>
      <c r="M33" s="38"/>
      <c r="N33" s="38"/>
      <c r="O33" s="39"/>
      <c r="P33" s="76" t="s">
        <v>227</v>
      </c>
      <c r="Q33" s="77"/>
      <c r="R33" s="78">
        <v>0.22</v>
      </c>
      <c r="S33" s="79"/>
      <c r="T33" s="80"/>
    </row>
    <row r="34" spans="2:21" ht="18.5" thickBot="1" x14ac:dyDescent="0.6">
      <c r="B34" s="10">
        <v>16</v>
      </c>
      <c r="C34" s="37" t="s">
        <v>231</v>
      </c>
      <c r="D34" s="38"/>
      <c r="E34" s="38"/>
      <c r="F34" s="38"/>
      <c r="G34" s="38"/>
      <c r="H34" s="38"/>
      <c r="I34" s="39"/>
      <c r="J34" s="37" t="s">
        <v>229</v>
      </c>
      <c r="K34" s="38"/>
      <c r="L34" s="38"/>
      <c r="M34" s="38"/>
      <c r="N34" s="38"/>
      <c r="O34" s="39"/>
      <c r="P34" s="76" t="s">
        <v>228</v>
      </c>
      <c r="Q34" s="77"/>
      <c r="R34" s="78">
        <f>SUM(R28:T33)</f>
        <v>1.5</v>
      </c>
      <c r="S34" s="79"/>
      <c r="T34" s="80"/>
    </row>
    <row r="35" spans="2:21" ht="18.5" thickBot="1" x14ac:dyDescent="0.6">
      <c r="B35" s="10">
        <v>17</v>
      </c>
      <c r="C35" s="37" t="s">
        <v>230</v>
      </c>
      <c r="D35" s="38"/>
      <c r="E35" s="38"/>
      <c r="F35" s="38"/>
      <c r="G35" s="38"/>
      <c r="H35" s="38"/>
      <c r="I35" s="39"/>
      <c r="J35" s="37" t="s">
        <v>232</v>
      </c>
      <c r="K35" s="38"/>
      <c r="L35" s="38"/>
      <c r="M35" s="38"/>
      <c r="N35" s="38"/>
      <c r="O35" s="39"/>
      <c r="P35" s="76" t="s">
        <v>233</v>
      </c>
      <c r="Q35" s="77"/>
      <c r="R35" s="78">
        <v>-0.15</v>
      </c>
      <c r="S35" s="79"/>
      <c r="T35" s="80"/>
    </row>
    <row r="36" spans="2:21" ht="18.5" thickBot="1" x14ac:dyDescent="0.6">
      <c r="B36" s="10">
        <v>18</v>
      </c>
      <c r="C36" s="37" t="s">
        <v>238</v>
      </c>
      <c r="D36" s="38"/>
      <c r="E36" s="38"/>
      <c r="F36" s="38"/>
      <c r="G36" s="38"/>
      <c r="H36" s="38"/>
      <c r="I36" s="39"/>
      <c r="J36" s="37" t="s">
        <v>232</v>
      </c>
      <c r="K36" s="38"/>
      <c r="L36" s="38"/>
      <c r="M36" s="38"/>
      <c r="N36" s="38"/>
      <c r="O36" s="39"/>
      <c r="P36" s="76" t="s">
        <v>234</v>
      </c>
      <c r="Q36" s="77"/>
      <c r="R36" s="78">
        <v>-0.05</v>
      </c>
      <c r="S36" s="79"/>
      <c r="T36" s="80"/>
    </row>
    <row r="37" spans="2:21" ht="18.5" thickBot="1" x14ac:dyDescent="0.6">
      <c r="B37" s="10">
        <v>19</v>
      </c>
      <c r="C37" s="37" t="s">
        <v>339</v>
      </c>
      <c r="D37" s="38"/>
      <c r="E37" s="38"/>
      <c r="F37" s="38"/>
      <c r="G37" s="38"/>
      <c r="H37" s="38"/>
      <c r="I37" s="39"/>
      <c r="J37" s="37" t="s">
        <v>232</v>
      </c>
      <c r="K37" s="38"/>
      <c r="L37" s="38"/>
      <c r="M37" s="38"/>
      <c r="N37" s="38"/>
      <c r="O37" s="39"/>
      <c r="P37" s="76" t="s">
        <v>235</v>
      </c>
      <c r="Q37" s="77"/>
      <c r="R37" s="78">
        <v>-0.15</v>
      </c>
      <c r="S37" s="79"/>
      <c r="T37" s="80"/>
    </row>
    <row r="38" spans="2:21" ht="18.5" thickBot="1" x14ac:dyDescent="0.6">
      <c r="B38" s="10">
        <v>20</v>
      </c>
      <c r="C38" s="37" t="s">
        <v>239</v>
      </c>
      <c r="D38" s="38"/>
      <c r="E38" s="38"/>
      <c r="F38" s="38"/>
      <c r="G38" s="38"/>
      <c r="H38" s="38"/>
      <c r="I38" s="39"/>
      <c r="J38" s="37" t="s">
        <v>232</v>
      </c>
      <c r="K38" s="38"/>
      <c r="L38" s="38"/>
      <c r="M38" s="38"/>
      <c r="N38" s="38"/>
      <c r="O38" s="39"/>
      <c r="P38" s="76" t="s">
        <v>236</v>
      </c>
      <c r="Q38" s="77"/>
      <c r="R38" s="78">
        <v>-0.05</v>
      </c>
      <c r="S38" s="79"/>
      <c r="T38" s="80"/>
    </row>
    <row r="39" spans="2:21" ht="18.5" thickBot="1" x14ac:dyDescent="0.6">
      <c r="B39" s="10">
        <v>21</v>
      </c>
      <c r="C39" s="37" t="s">
        <v>240</v>
      </c>
      <c r="D39" s="38"/>
      <c r="E39" s="38"/>
      <c r="F39" s="38"/>
      <c r="G39" s="38"/>
      <c r="H39" s="38"/>
      <c r="I39" s="39"/>
      <c r="J39" s="37" t="s">
        <v>232</v>
      </c>
      <c r="K39" s="38"/>
      <c r="L39" s="38"/>
      <c r="M39" s="38"/>
      <c r="N39" s="38"/>
      <c r="O39" s="39"/>
      <c r="P39" s="76" t="s">
        <v>237</v>
      </c>
      <c r="Q39" s="77"/>
      <c r="R39" s="78">
        <v>-0.1</v>
      </c>
      <c r="S39" s="79"/>
      <c r="T39" s="80"/>
    </row>
    <row r="40" spans="2:21" ht="18.5" thickBot="1" x14ac:dyDescent="0.6">
      <c r="B40" s="10">
        <v>22</v>
      </c>
      <c r="C40" s="37" t="s">
        <v>243</v>
      </c>
      <c r="D40" s="38"/>
      <c r="E40" s="38"/>
      <c r="F40" s="38"/>
      <c r="G40" s="38"/>
      <c r="H40" s="38"/>
      <c r="I40" s="39"/>
      <c r="J40" s="37" t="s">
        <v>242</v>
      </c>
      <c r="K40" s="38"/>
      <c r="L40" s="38"/>
      <c r="M40" s="38"/>
      <c r="N40" s="38"/>
      <c r="O40" s="39"/>
      <c r="P40" s="76" t="s">
        <v>241</v>
      </c>
      <c r="Q40" s="77"/>
      <c r="R40" s="78">
        <f>SUM(R35:T39)</f>
        <v>-0.5</v>
      </c>
      <c r="S40" s="79"/>
      <c r="T40" s="80"/>
    </row>
    <row r="41" spans="2:21" ht="18.5" thickBot="1" x14ac:dyDescent="0.6">
      <c r="B41" s="10">
        <v>23</v>
      </c>
      <c r="C41" s="37" t="s">
        <v>244</v>
      </c>
      <c r="D41" s="38"/>
      <c r="E41" s="38"/>
      <c r="F41" s="38"/>
      <c r="G41" s="38"/>
      <c r="H41" s="38"/>
      <c r="I41" s="39"/>
      <c r="J41" s="37" t="s">
        <v>246</v>
      </c>
      <c r="K41" s="38"/>
      <c r="L41" s="38"/>
      <c r="M41" s="38"/>
      <c r="N41" s="38"/>
      <c r="O41" s="39"/>
      <c r="P41" s="76" t="s">
        <v>245</v>
      </c>
      <c r="Q41" s="77"/>
      <c r="R41" s="78">
        <f>R34+R40</f>
        <v>1</v>
      </c>
      <c r="S41" s="79"/>
      <c r="T41" s="80"/>
    </row>
    <row r="42" spans="2:21" ht="18.5" thickBot="1" x14ac:dyDescent="0.6"/>
    <row r="43" spans="2:21" ht="18.5" thickBot="1" x14ac:dyDescent="0.6">
      <c r="B43" s="10">
        <v>24</v>
      </c>
      <c r="C43" s="37" t="s">
        <v>247</v>
      </c>
      <c r="D43" s="38"/>
      <c r="E43" s="38"/>
      <c r="F43" s="38"/>
      <c r="G43" s="38"/>
      <c r="H43" s="38"/>
      <c r="I43" s="39"/>
      <c r="J43" s="37"/>
      <c r="K43" s="38"/>
      <c r="L43" s="38"/>
      <c r="M43" s="38"/>
      <c r="N43" s="38"/>
      <c r="O43" s="39"/>
      <c r="P43" s="76"/>
      <c r="Q43" s="77"/>
      <c r="R43" s="28"/>
      <c r="S43" s="29"/>
      <c r="T43" s="30"/>
    </row>
    <row r="44" spans="2:21" ht="18.5" thickBot="1" x14ac:dyDescent="0.6">
      <c r="B44" s="10">
        <v>25</v>
      </c>
      <c r="C44" s="26" t="s">
        <v>217</v>
      </c>
      <c r="D44" s="36"/>
      <c r="E44" s="36"/>
      <c r="F44" s="36"/>
      <c r="G44" s="36"/>
      <c r="H44" s="36"/>
      <c r="I44" s="27"/>
      <c r="J44" s="75" t="s">
        <v>250</v>
      </c>
      <c r="K44" s="32"/>
      <c r="L44" s="32"/>
      <c r="M44" s="32"/>
      <c r="N44" s="32"/>
      <c r="O44" s="33"/>
      <c r="P44" s="34">
        <v>2</v>
      </c>
      <c r="Q44" s="35"/>
      <c r="R44" s="28"/>
      <c r="S44" s="29"/>
      <c r="T44" s="30"/>
      <c r="U44" s="1" t="s">
        <v>15</v>
      </c>
    </row>
    <row r="45" spans="2:21" ht="18.5" thickBot="1" x14ac:dyDescent="0.6">
      <c r="B45" s="10">
        <v>26</v>
      </c>
      <c r="C45" s="26" t="s">
        <v>218</v>
      </c>
      <c r="D45" s="36"/>
      <c r="E45" s="36"/>
      <c r="F45" s="36"/>
      <c r="G45" s="36"/>
      <c r="H45" s="36"/>
      <c r="I45" s="27"/>
      <c r="J45" s="75" t="s">
        <v>251</v>
      </c>
      <c r="K45" s="32"/>
      <c r="L45" s="32"/>
      <c r="M45" s="32"/>
      <c r="N45" s="32"/>
      <c r="O45" s="33"/>
      <c r="P45" s="34">
        <v>3</v>
      </c>
      <c r="Q45" s="35"/>
      <c r="R45" s="28"/>
      <c r="S45" s="29"/>
      <c r="T45" s="30"/>
      <c r="U45" s="1" t="s">
        <v>15</v>
      </c>
    </row>
    <row r="46" spans="2:21" ht="18.5" thickBot="1" x14ac:dyDescent="0.6">
      <c r="B46" s="10">
        <v>27</v>
      </c>
      <c r="C46" s="26" t="s">
        <v>223</v>
      </c>
      <c r="D46" s="36"/>
      <c r="E46" s="36"/>
      <c r="F46" s="36"/>
      <c r="G46" s="36"/>
      <c r="H46" s="36"/>
      <c r="I46" s="27"/>
      <c r="J46" s="75" t="s">
        <v>252</v>
      </c>
      <c r="K46" s="32"/>
      <c r="L46" s="32"/>
      <c r="M46" s="32"/>
      <c r="N46" s="32"/>
      <c r="O46" s="33"/>
      <c r="P46" s="34">
        <v>4</v>
      </c>
      <c r="Q46" s="35"/>
      <c r="R46" s="28"/>
      <c r="S46" s="29"/>
      <c r="T46" s="30"/>
      <c r="U46" s="1" t="s">
        <v>15</v>
      </c>
    </row>
    <row r="47" spans="2:21" ht="18.5" thickBot="1" x14ac:dyDescent="0.6">
      <c r="B47" s="10">
        <v>28</v>
      </c>
      <c r="C47" s="26" t="s">
        <v>224</v>
      </c>
      <c r="D47" s="36"/>
      <c r="E47" s="36"/>
      <c r="F47" s="36"/>
      <c r="G47" s="36"/>
      <c r="H47" s="36"/>
      <c r="I47" s="27"/>
      <c r="J47" s="75" t="s">
        <v>253</v>
      </c>
      <c r="K47" s="32"/>
      <c r="L47" s="32"/>
      <c r="M47" s="32"/>
      <c r="N47" s="32"/>
      <c r="O47" s="33"/>
      <c r="P47" s="34">
        <v>5</v>
      </c>
      <c r="Q47" s="35"/>
      <c r="R47" s="28"/>
      <c r="S47" s="29"/>
      <c r="T47" s="30"/>
      <c r="U47" s="1" t="s">
        <v>15</v>
      </c>
    </row>
    <row r="48" spans="2:21" ht="18.5" thickBot="1" x14ac:dyDescent="0.6">
      <c r="B48" s="10">
        <v>29</v>
      </c>
      <c r="C48" s="26" t="s">
        <v>225</v>
      </c>
      <c r="D48" s="36"/>
      <c r="E48" s="36"/>
      <c r="F48" s="36"/>
      <c r="G48" s="36"/>
      <c r="H48" s="36"/>
      <c r="I48" s="27"/>
      <c r="J48" s="75" t="s">
        <v>254</v>
      </c>
      <c r="K48" s="32"/>
      <c r="L48" s="32"/>
      <c r="M48" s="32"/>
      <c r="N48" s="32"/>
      <c r="O48" s="33"/>
      <c r="P48" s="34">
        <v>6</v>
      </c>
      <c r="Q48" s="35"/>
      <c r="R48" s="28"/>
      <c r="S48" s="29"/>
      <c r="T48" s="30"/>
      <c r="U48" s="1" t="s">
        <v>15</v>
      </c>
    </row>
    <row r="49" spans="2:21" ht="18.5" thickBot="1" x14ac:dyDescent="0.6">
      <c r="B49" s="10">
        <v>30</v>
      </c>
      <c r="C49" s="26" t="s">
        <v>226</v>
      </c>
      <c r="D49" s="36"/>
      <c r="E49" s="36"/>
      <c r="F49" s="36"/>
      <c r="G49" s="36"/>
      <c r="H49" s="36"/>
      <c r="I49" s="27"/>
      <c r="J49" s="75" t="s">
        <v>255</v>
      </c>
      <c r="K49" s="32"/>
      <c r="L49" s="32"/>
      <c r="M49" s="32"/>
      <c r="N49" s="32"/>
      <c r="O49" s="33"/>
      <c r="P49" s="34">
        <v>7</v>
      </c>
      <c r="Q49" s="35"/>
      <c r="R49" s="28"/>
      <c r="S49" s="29"/>
      <c r="T49" s="30"/>
      <c r="U49" s="1" t="s">
        <v>15</v>
      </c>
    </row>
    <row r="50" spans="2:21" ht="18.5" thickBot="1" x14ac:dyDescent="0.6">
      <c r="B50" s="10">
        <v>31</v>
      </c>
      <c r="C50" s="37" t="s">
        <v>256</v>
      </c>
      <c r="D50" s="38"/>
      <c r="E50" s="38"/>
      <c r="F50" s="38"/>
      <c r="G50" s="38"/>
      <c r="H50" s="38"/>
      <c r="I50" s="39"/>
      <c r="J50" s="75" t="s">
        <v>257</v>
      </c>
      <c r="K50" s="32"/>
      <c r="L50" s="32"/>
      <c r="M50" s="32"/>
      <c r="N50" s="32"/>
      <c r="O50" s="33"/>
      <c r="P50" s="34">
        <v>8</v>
      </c>
      <c r="Q50" s="35"/>
      <c r="R50" s="28"/>
      <c r="S50" s="29"/>
      <c r="T50" s="30"/>
      <c r="U50" s="1" t="s">
        <v>15</v>
      </c>
    </row>
    <row r="51" spans="2:21" ht="18.5" thickBot="1" x14ac:dyDescent="0.6">
      <c r="B51" s="10">
        <v>32</v>
      </c>
      <c r="C51" s="26" t="s">
        <v>230</v>
      </c>
      <c r="D51" s="36"/>
      <c r="E51" s="36"/>
      <c r="F51" s="36"/>
      <c r="G51" s="36"/>
      <c r="H51" s="36"/>
      <c r="I51" s="27"/>
      <c r="J51" s="75" t="s">
        <v>258</v>
      </c>
      <c r="K51" s="32"/>
      <c r="L51" s="32"/>
      <c r="M51" s="32"/>
      <c r="N51" s="32"/>
      <c r="O51" s="33"/>
      <c r="P51" s="34">
        <v>9</v>
      </c>
      <c r="Q51" s="35"/>
      <c r="R51" s="28"/>
      <c r="S51" s="29"/>
      <c r="T51" s="30"/>
      <c r="U51" s="1" t="s">
        <v>15</v>
      </c>
    </row>
    <row r="52" spans="2:21" ht="18.5" thickBot="1" x14ac:dyDescent="0.6">
      <c r="B52" s="10">
        <v>33</v>
      </c>
      <c r="C52" s="26" t="s">
        <v>238</v>
      </c>
      <c r="D52" s="36"/>
      <c r="E52" s="36"/>
      <c r="F52" s="36"/>
      <c r="G52" s="36"/>
      <c r="H52" s="36"/>
      <c r="I52" s="27"/>
      <c r="J52" s="75" t="s">
        <v>340</v>
      </c>
      <c r="K52" s="32"/>
      <c r="L52" s="32"/>
      <c r="M52" s="32"/>
      <c r="N52" s="32"/>
      <c r="O52" s="33"/>
      <c r="P52" s="34">
        <v>10</v>
      </c>
      <c r="Q52" s="35"/>
      <c r="R52" s="28"/>
      <c r="S52" s="29"/>
      <c r="T52" s="30"/>
      <c r="U52" s="1" t="s">
        <v>15</v>
      </c>
    </row>
    <row r="53" spans="2:21" ht="18.5" thickBot="1" x14ac:dyDescent="0.6">
      <c r="B53" s="10">
        <v>34</v>
      </c>
      <c r="C53" s="26" t="s">
        <v>339</v>
      </c>
      <c r="D53" s="36"/>
      <c r="E53" s="36"/>
      <c r="F53" s="36"/>
      <c r="G53" s="36"/>
      <c r="H53" s="36"/>
      <c r="I53" s="27"/>
      <c r="J53" s="75" t="s">
        <v>341</v>
      </c>
      <c r="K53" s="32"/>
      <c r="L53" s="32"/>
      <c r="M53" s="32"/>
      <c r="N53" s="32"/>
      <c r="O53" s="33"/>
      <c r="P53" s="34">
        <v>11</v>
      </c>
      <c r="Q53" s="35"/>
      <c r="R53" s="28"/>
      <c r="S53" s="29"/>
      <c r="T53" s="30"/>
      <c r="U53" s="1" t="s">
        <v>15</v>
      </c>
    </row>
    <row r="54" spans="2:21" ht="18.5" thickBot="1" x14ac:dyDescent="0.6">
      <c r="B54" s="10">
        <v>35</v>
      </c>
      <c r="C54" s="26" t="s">
        <v>239</v>
      </c>
      <c r="D54" s="36"/>
      <c r="E54" s="36"/>
      <c r="F54" s="36"/>
      <c r="G54" s="36"/>
      <c r="H54" s="36"/>
      <c r="I54" s="27"/>
      <c r="J54" s="75" t="s">
        <v>342</v>
      </c>
      <c r="K54" s="32"/>
      <c r="L54" s="32"/>
      <c r="M54" s="32"/>
      <c r="N54" s="32"/>
      <c r="O54" s="33"/>
      <c r="P54" s="34">
        <v>12</v>
      </c>
      <c r="Q54" s="35"/>
      <c r="R54" s="28"/>
      <c r="S54" s="29"/>
      <c r="T54" s="30"/>
      <c r="U54" s="1" t="s">
        <v>15</v>
      </c>
    </row>
    <row r="55" spans="2:21" ht="18.5" thickBot="1" x14ac:dyDescent="0.6">
      <c r="B55" s="10">
        <v>36</v>
      </c>
      <c r="C55" s="26" t="s">
        <v>240</v>
      </c>
      <c r="D55" s="36"/>
      <c r="E55" s="36"/>
      <c r="F55" s="36"/>
      <c r="G55" s="36"/>
      <c r="H55" s="36"/>
      <c r="I55" s="27"/>
      <c r="J55" s="75" t="s">
        <v>343</v>
      </c>
      <c r="K55" s="32"/>
      <c r="L55" s="32"/>
      <c r="M55" s="32"/>
      <c r="N55" s="32"/>
      <c r="O55" s="33"/>
      <c r="P55" s="34">
        <v>13</v>
      </c>
      <c r="Q55" s="35"/>
      <c r="R55" s="28"/>
      <c r="S55" s="29"/>
      <c r="T55" s="30"/>
      <c r="U55" s="1" t="s">
        <v>15</v>
      </c>
    </row>
    <row r="56" spans="2:21" ht="18.5" thickBot="1" x14ac:dyDescent="0.6">
      <c r="B56" s="10">
        <v>37</v>
      </c>
      <c r="C56" s="37" t="s">
        <v>260</v>
      </c>
      <c r="D56" s="38"/>
      <c r="E56" s="38"/>
      <c r="F56" s="38"/>
      <c r="G56" s="38"/>
      <c r="H56" s="38"/>
      <c r="I56" s="39"/>
      <c r="J56" s="75" t="s">
        <v>259</v>
      </c>
      <c r="K56" s="32"/>
      <c r="L56" s="32"/>
      <c r="M56" s="32"/>
      <c r="N56" s="32"/>
      <c r="O56" s="33"/>
      <c r="P56" s="34">
        <v>14</v>
      </c>
      <c r="Q56" s="35"/>
      <c r="R56" s="28"/>
      <c r="S56" s="29"/>
      <c r="T56" s="30"/>
      <c r="U56" s="1" t="s">
        <v>15</v>
      </c>
    </row>
    <row r="57" spans="2:21" ht="18.5" thickBot="1" x14ac:dyDescent="0.6">
      <c r="B57" s="10">
        <v>38</v>
      </c>
      <c r="C57" s="26" t="s">
        <v>261</v>
      </c>
      <c r="D57" s="36"/>
      <c r="E57" s="36"/>
      <c r="F57" s="36"/>
      <c r="G57" s="36"/>
      <c r="H57" s="36"/>
      <c r="I57" s="27"/>
      <c r="J57" s="75" t="s">
        <v>262</v>
      </c>
      <c r="K57" s="32"/>
      <c r="L57" s="32"/>
      <c r="M57" s="32"/>
      <c r="N57" s="32"/>
      <c r="O57" s="33"/>
      <c r="P57" s="34">
        <v>15</v>
      </c>
      <c r="Q57" s="35"/>
      <c r="R57" s="28"/>
      <c r="S57" s="29"/>
      <c r="T57" s="30"/>
      <c r="U57" s="1" t="s">
        <v>15</v>
      </c>
    </row>
    <row r="58" spans="2:21" ht="18.5" thickBot="1" x14ac:dyDescent="0.6">
      <c r="B58" s="10">
        <v>39</v>
      </c>
      <c r="C58" s="37" t="s">
        <v>263</v>
      </c>
      <c r="D58" s="38"/>
      <c r="E58" s="38"/>
      <c r="F58" s="38"/>
      <c r="G58" s="38"/>
      <c r="H58" s="38"/>
      <c r="I58" s="39"/>
      <c r="J58" s="75" t="s">
        <v>264</v>
      </c>
      <c r="K58" s="32"/>
      <c r="L58" s="32"/>
      <c r="M58" s="32"/>
      <c r="N58" s="32"/>
      <c r="O58" s="33"/>
      <c r="P58" s="34">
        <v>16</v>
      </c>
      <c r="Q58" s="35"/>
      <c r="R58" s="28"/>
      <c r="S58" s="29"/>
      <c r="T58" s="30"/>
      <c r="U58" s="1" t="s">
        <v>15</v>
      </c>
    </row>
    <row r="60" spans="2:21" ht="20" x14ac:dyDescent="0.55000000000000004">
      <c r="B60" s="15" t="s">
        <v>344</v>
      </c>
    </row>
    <row r="61" spans="2:21" ht="18.5" thickBot="1" x14ac:dyDescent="0.6"/>
    <row r="62" spans="2:21" ht="18.5" thickBot="1" x14ac:dyDescent="0.6">
      <c r="B62" s="10" t="s">
        <v>265</v>
      </c>
      <c r="C62" s="37" t="s">
        <v>266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9"/>
    </row>
    <row r="63" spans="2:21" ht="18.5" thickBot="1" x14ac:dyDescent="0.6">
      <c r="C63" s="37" t="s">
        <v>78</v>
      </c>
      <c r="D63" s="38"/>
      <c r="E63" s="38"/>
      <c r="F63" s="38"/>
      <c r="G63" s="39"/>
      <c r="H63" s="37" t="s">
        <v>79</v>
      </c>
      <c r="I63" s="38"/>
      <c r="J63" s="38"/>
      <c r="K63" s="38"/>
      <c r="L63" s="39"/>
      <c r="M63" s="37" t="s">
        <v>80</v>
      </c>
      <c r="N63" s="38"/>
      <c r="O63" s="38"/>
      <c r="P63" s="39"/>
      <c r="Q63" s="37" t="s">
        <v>81</v>
      </c>
      <c r="R63" s="38"/>
      <c r="S63" s="38"/>
      <c r="T63" s="38"/>
      <c r="U63" s="39"/>
    </row>
    <row r="64" spans="2:21" ht="18.5" thickBot="1" x14ac:dyDescent="0.6"/>
    <row r="65" spans="2:21" ht="18.5" thickBot="1" x14ac:dyDescent="0.6">
      <c r="B65" s="10">
        <v>25</v>
      </c>
      <c r="C65" s="34">
        <v>17</v>
      </c>
      <c r="D65" s="35"/>
      <c r="H65" s="63">
        <v>18</v>
      </c>
      <c r="I65" s="64"/>
      <c r="M65" s="9">
        <v>19</v>
      </c>
      <c r="Q65" s="63">
        <v>20</v>
      </c>
      <c r="R65" s="64"/>
    </row>
    <row r="66" spans="2:21" ht="18.5" thickBot="1" x14ac:dyDescent="0.6">
      <c r="C66" s="37"/>
      <c r="D66" s="38"/>
      <c r="E66" s="38"/>
      <c r="F66" s="38"/>
      <c r="G66" s="39"/>
      <c r="H66" s="28"/>
      <c r="I66" s="29"/>
      <c r="J66" s="29"/>
      <c r="K66" s="30"/>
      <c r="L66" s="1" t="s">
        <v>15</v>
      </c>
      <c r="M66" s="37"/>
      <c r="N66" s="38"/>
      <c r="O66" s="38"/>
      <c r="P66" s="39"/>
      <c r="Q66" s="28"/>
      <c r="R66" s="29"/>
      <c r="S66" s="29"/>
      <c r="T66" s="30"/>
      <c r="U66" s="1" t="s">
        <v>15</v>
      </c>
    </row>
    <row r="67" spans="2:21" ht="18.5" thickBot="1" x14ac:dyDescent="0.6"/>
    <row r="68" spans="2:21" ht="18.5" thickBot="1" x14ac:dyDescent="0.6">
      <c r="B68" s="10">
        <v>26</v>
      </c>
      <c r="C68" s="34">
        <f>Q65+1</f>
        <v>21</v>
      </c>
      <c r="D68" s="35"/>
      <c r="H68" s="63">
        <f>C68+1</f>
        <v>22</v>
      </c>
      <c r="I68" s="64"/>
      <c r="M68" s="9">
        <f>H68+1</f>
        <v>23</v>
      </c>
      <c r="Q68" s="63">
        <f>M68+1</f>
        <v>24</v>
      </c>
      <c r="R68" s="64"/>
    </row>
    <row r="69" spans="2:21" ht="18.5" thickBot="1" x14ac:dyDescent="0.6">
      <c r="C69" s="37"/>
      <c r="D69" s="38"/>
      <c r="E69" s="38"/>
      <c r="F69" s="38"/>
      <c r="G69" s="39"/>
      <c r="H69" s="28"/>
      <c r="I69" s="29"/>
      <c r="J69" s="29"/>
      <c r="K69" s="30"/>
      <c r="L69" s="1" t="s">
        <v>15</v>
      </c>
      <c r="M69" s="37"/>
      <c r="N69" s="38"/>
      <c r="O69" s="38"/>
      <c r="P69" s="39"/>
      <c r="Q69" s="28"/>
      <c r="R69" s="29"/>
      <c r="S69" s="29"/>
      <c r="T69" s="30"/>
      <c r="U69" s="1" t="s">
        <v>15</v>
      </c>
    </row>
    <row r="70" spans="2:21" ht="18.5" thickBot="1" x14ac:dyDescent="0.6"/>
    <row r="71" spans="2:21" ht="18.5" thickBot="1" x14ac:dyDescent="0.6">
      <c r="B71" s="10">
        <f>B68+1</f>
        <v>27</v>
      </c>
      <c r="C71" s="34">
        <f>Q68+1</f>
        <v>25</v>
      </c>
      <c r="D71" s="35"/>
      <c r="H71" s="63">
        <f>C71+1</f>
        <v>26</v>
      </c>
      <c r="I71" s="64"/>
      <c r="M71" s="9">
        <f>H71+1</f>
        <v>27</v>
      </c>
      <c r="Q71" s="63">
        <f>M71+1</f>
        <v>28</v>
      </c>
      <c r="R71" s="64"/>
    </row>
    <row r="72" spans="2:21" ht="18.5" thickBot="1" x14ac:dyDescent="0.6">
      <c r="C72" s="37"/>
      <c r="D72" s="38"/>
      <c r="E72" s="38"/>
      <c r="F72" s="38"/>
      <c r="G72" s="39"/>
      <c r="H72" s="28"/>
      <c r="I72" s="29"/>
      <c r="J72" s="29"/>
      <c r="K72" s="30"/>
      <c r="L72" s="1" t="s">
        <v>15</v>
      </c>
      <c r="M72" s="37"/>
      <c r="N72" s="38"/>
      <c r="O72" s="38"/>
      <c r="P72" s="39"/>
      <c r="Q72" s="28"/>
      <c r="R72" s="29"/>
      <c r="S72" s="29"/>
      <c r="T72" s="30"/>
      <c r="U72" s="1" t="s">
        <v>15</v>
      </c>
    </row>
    <row r="73" spans="2:21" ht="18.5" thickBot="1" x14ac:dyDescent="0.6"/>
    <row r="74" spans="2:21" ht="18.5" thickBot="1" x14ac:dyDescent="0.6">
      <c r="B74" s="10">
        <f>B71+1</f>
        <v>28</v>
      </c>
      <c r="C74" s="34">
        <f>Q71+1</f>
        <v>29</v>
      </c>
      <c r="D74" s="35"/>
      <c r="H74" s="63">
        <f>C74+1</f>
        <v>30</v>
      </c>
      <c r="I74" s="64"/>
      <c r="M74" s="9">
        <f>H74+1</f>
        <v>31</v>
      </c>
      <c r="Q74" s="63">
        <f>M74+1</f>
        <v>32</v>
      </c>
      <c r="R74" s="64"/>
    </row>
    <row r="75" spans="2:21" ht="18.5" thickBot="1" x14ac:dyDescent="0.6">
      <c r="C75" s="37"/>
      <c r="D75" s="38"/>
      <c r="E75" s="38"/>
      <c r="F75" s="38"/>
      <c r="G75" s="39"/>
      <c r="H75" s="28"/>
      <c r="I75" s="29"/>
      <c r="J75" s="29"/>
      <c r="K75" s="30"/>
      <c r="L75" s="1" t="s">
        <v>15</v>
      </c>
      <c r="M75" s="37"/>
      <c r="N75" s="38"/>
      <c r="O75" s="38"/>
      <c r="P75" s="39"/>
      <c r="Q75" s="28"/>
      <c r="R75" s="29"/>
      <c r="S75" s="29"/>
      <c r="T75" s="30"/>
      <c r="U75" s="1" t="s">
        <v>15</v>
      </c>
    </row>
    <row r="76" spans="2:21" ht="18.5" thickBot="1" x14ac:dyDescent="0.6"/>
    <row r="77" spans="2:21" ht="18.5" thickBot="1" x14ac:dyDescent="0.6">
      <c r="B77" s="10">
        <f>B74+1</f>
        <v>29</v>
      </c>
      <c r="C77" s="34">
        <f>Q74+1</f>
        <v>33</v>
      </c>
      <c r="D77" s="35"/>
      <c r="H77" s="63">
        <f>C77+1</f>
        <v>34</v>
      </c>
      <c r="I77" s="64"/>
      <c r="M77" s="9">
        <f>H77+1</f>
        <v>35</v>
      </c>
      <c r="Q77" s="63">
        <f>M77+1</f>
        <v>36</v>
      </c>
      <c r="R77" s="64"/>
    </row>
    <row r="78" spans="2:21" ht="18.5" thickBot="1" x14ac:dyDescent="0.6">
      <c r="C78" s="37"/>
      <c r="D78" s="38"/>
      <c r="E78" s="38"/>
      <c r="F78" s="38"/>
      <c r="G78" s="39"/>
      <c r="H78" s="28"/>
      <c r="I78" s="29"/>
      <c r="J78" s="29"/>
      <c r="K78" s="30"/>
      <c r="L78" s="1" t="s">
        <v>15</v>
      </c>
      <c r="M78" s="37"/>
      <c r="N78" s="38"/>
      <c r="O78" s="38"/>
      <c r="P78" s="39"/>
      <c r="Q78" s="28"/>
      <c r="R78" s="29"/>
      <c r="S78" s="29"/>
      <c r="T78" s="30"/>
      <c r="U78" s="1" t="s">
        <v>15</v>
      </c>
    </row>
    <row r="79" spans="2:21" ht="18.5" thickBot="1" x14ac:dyDescent="0.6"/>
    <row r="80" spans="2:21" ht="18.5" thickBot="1" x14ac:dyDescent="0.6">
      <c r="B80" s="10">
        <f>B77+1</f>
        <v>30</v>
      </c>
      <c r="C80" s="34">
        <f>Q77+1</f>
        <v>37</v>
      </c>
      <c r="D80" s="35"/>
      <c r="H80" s="63">
        <f>C80+1</f>
        <v>38</v>
      </c>
      <c r="I80" s="64"/>
      <c r="M80" s="9">
        <f>H80+1</f>
        <v>39</v>
      </c>
      <c r="Q80" s="63">
        <f>M80+1</f>
        <v>40</v>
      </c>
      <c r="R80" s="64"/>
    </row>
    <row r="81" spans="2:21" ht="18.5" thickBot="1" x14ac:dyDescent="0.6">
      <c r="C81" s="37"/>
      <c r="D81" s="38"/>
      <c r="E81" s="38"/>
      <c r="F81" s="38"/>
      <c r="G81" s="39"/>
      <c r="H81" s="28"/>
      <c r="I81" s="29"/>
      <c r="J81" s="29"/>
      <c r="K81" s="30"/>
      <c r="L81" s="1" t="s">
        <v>15</v>
      </c>
      <c r="M81" s="37"/>
      <c r="N81" s="38"/>
      <c r="O81" s="38"/>
      <c r="P81" s="39"/>
      <c r="Q81" s="28"/>
      <c r="R81" s="29"/>
      <c r="S81" s="29"/>
      <c r="T81" s="30"/>
      <c r="U81" s="1" t="s">
        <v>15</v>
      </c>
    </row>
    <row r="82" spans="2:21" ht="18.5" thickBot="1" x14ac:dyDescent="0.6"/>
    <row r="83" spans="2:21" ht="18.5" thickBot="1" x14ac:dyDescent="0.6">
      <c r="B83" s="10">
        <v>32</v>
      </c>
      <c r="C83" s="34">
        <f>Q80+1</f>
        <v>41</v>
      </c>
      <c r="D83" s="35"/>
      <c r="H83" s="63">
        <f>C83+1</f>
        <v>42</v>
      </c>
      <c r="I83" s="64"/>
      <c r="M83" s="9">
        <f>H83+1</f>
        <v>43</v>
      </c>
      <c r="Q83" s="63">
        <f>M83+1</f>
        <v>44</v>
      </c>
      <c r="R83" s="64"/>
    </row>
    <row r="84" spans="2:21" ht="18.5" thickBot="1" x14ac:dyDescent="0.6">
      <c r="C84" s="37"/>
      <c r="D84" s="38"/>
      <c r="E84" s="38"/>
      <c r="F84" s="38"/>
      <c r="G84" s="39"/>
      <c r="H84" s="28"/>
      <c r="I84" s="29"/>
      <c r="J84" s="29"/>
      <c r="K84" s="30"/>
      <c r="L84" s="1" t="s">
        <v>15</v>
      </c>
      <c r="M84" s="37"/>
      <c r="N84" s="38"/>
      <c r="O84" s="38"/>
      <c r="P84" s="39"/>
      <c r="Q84" s="28"/>
      <c r="R84" s="29"/>
      <c r="S84" s="29"/>
      <c r="T84" s="30"/>
      <c r="U84" s="1" t="s">
        <v>15</v>
      </c>
    </row>
    <row r="85" spans="2:21" ht="18.5" thickBot="1" x14ac:dyDescent="0.6"/>
    <row r="86" spans="2:21" ht="18.5" thickBot="1" x14ac:dyDescent="0.6">
      <c r="B86" s="10">
        <f>B83+1</f>
        <v>33</v>
      </c>
      <c r="C86" s="34">
        <f>Q83+1</f>
        <v>45</v>
      </c>
      <c r="D86" s="35"/>
      <c r="H86" s="63">
        <f>C86+1</f>
        <v>46</v>
      </c>
      <c r="I86" s="64"/>
      <c r="M86" s="9">
        <f>H86+1</f>
        <v>47</v>
      </c>
      <c r="Q86" s="63">
        <f>M86+1</f>
        <v>48</v>
      </c>
      <c r="R86" s="64"/>
    </row>
    <row r="87" spans="2:21" ht="18.5" thickBot="1" x14ac:dyDescent="0.6">
      <c r="C87" s="37"/>
      <c r="D87" s="38"/>
      <c r="E87" s="38"/>
      <c r="F87" s="38"/>
      <c r="G87" s="39"/>
      <c r="H87" s="28"/>
      <c r="I87" s="29"/>
      <c r="J87" s="29"/>
      <c r="K87" s="30"/>
      <c r="L87" s="1" t="s">
        <v>15</v>
      </c>
      <c r="M87" s="37"/>
      <c r="N87" s="38"/>
      <c r="O87" s="38"/>
      <c r="P87" s="39"/>
      <c r="Q87" s="28"/>
      <c r="R87" s="29"/>
      <c r="S87" s="29"/>
      <c r="T87" s="30"/>
      <c r="U87" s="1" t="s">
        <v>15</v>
      </c>
    </row>
    <row r="88" spans="2:21" ht="18.5" thickBot="1" x14ac:dyDescent="0.6"/>
    <row r="89" spans="2:21" ht="18.5" thickBot="1" x14ac:dyDescent="0.6">
      <c r="B89" s="10">
        <f>B86+1</f>
        <v>34</v>
      </c>
      <c r="C89" s="34">
        <f>Q86+1</f>
        <v>49</v>
      </c>
      <c r="D89" s="35"/>
      <c r="H89" s="63">
        <f>C89+1</f>
        <v>50</v>
      </c>
      <c r="I89" s="64"/>
      <c r="M89" s="9">
        <f>H89+1</f>
        <v>51</v>
      </c>
      <c r="Q89" s="63">
        <f>M89+1</f>
        <v>52</v>
      </c>
      <c r="R89" s="64"/>
    </row>
    <row r="90" spans="2:21" ht="18.5" thickBot="1" x14ac:dyDescent="0.6">
      <c r="C90" s="37"/>
      <c r="D90" s="38"/>
      <c r="E90" s="38"/>
      <c r="F90" s="38"/>
      <c r="G90" s="39"/>
      <c r="H90" s="28"/>
      <c r="I90" s="29"/>
      <c r="J90" s="29"/>
      <c r="K90" s="30"/>
      <c r="L90" s="1" t="s">
        <v>15</v>
      </c>
      <c r="M90" s="37"/>
      <c r="N90" s="38"/>
      <c r="O90" s="38"/>
      <c r="P90" s="39"/>
      <c r="Q90" s="28"/>
      <c r="R90" s="29"/>
      <c r="S90" s="29"/>
      <c r="T90" s="30"/>
      <c r="U90" s="1" t="s">
        <v>15</v>
      </c>
    </row>
    <row r="91" spans="2:21" ht="18.5" thickBot="1" x14ac:dyDescent="0.6"/>
    <row r="92" spans="2:21" ht="18.5" thickBot="1" x14ac:dyDescent="0.6">
      <c r="B92" s="10">
        <f>B89+1</f>
        <v>35</v>
      </c>
      <c r="C92" s="34">
        <f>Q89+1</f>
        <v>53</v>
      </c>
      <c r="D92" s="35"/>
      <c r="H92" s="63">
        <f>C92+1</f>
        <v>54</v>
      </c>
      <c r="I92" s="64"/>
      <c r="M92" s="9">
        <f>H92+1</f>
        <v>55</v>
      </c>
      <c r="Q92" s="63">
        <f>M92+1</f>
        <v>56</v>
      </c>
      <c r="R92" s="64"/>
    </row>
    <row r="93" spans="2:21" ht="18.5" thickBot="1" x14ac:dyDescent="0.6">
      <c r="C93" s="37"/>
      <c r="D93" s="38"/>
      <c r="E93" s="38"/>
      <c r="F93" s="38"/>
      <c r="G93" s="39"/>
      <c r="H93" s="28"/>
      <c r="I93" s="29"/>
      <c r="J93" s="29"/>
      <c r="K93" s="30"/>
      <c r="L93" s="1" t="s">
        <v>15</v>
      </c>
      <c r="M93" s="37"/>
      <c r="N93" s="38"/>
      <c r="O93" s="38"/>
      <c r="P93" s="39"/>
      <c r="Q93" s="28"/>
      <c r="R93" s="29"/>
      <c r="S93" s="29"/>
      <c r="T93" s="30"/>
      <c r="U93" s="1" t="s">
        <v>15</v>
      </c>
    </row>
    <row r="94" spans="2:21" ht="18.5" thickBot="1" x14ac:dyDescent="0.6"/>
    <row r="95" spans="2:21" ht="18.5" thickBot="1" x14ac:dyDescent="0.6">
      <c r="B95" s="10">
        <f>B92+1</f>
        <v>36</v>
      </c>
      <c r="C95" s="34">
        <f>Q92+1</f>
        <v>57</v>
      </c>
      <c r="D95" s="35"/>
      <c r="H95" s="63">
        <f>C95+1</f>
        <v>58</v>
      </c>
      <c r="I95" s="64"/>
      <c r="M95" s="9">
        <f>H95+1</f>
        <v>59</v>
      </c>
      <c r="Q95" s="63">
        <f>M95+1</f>
        <v>60</v>
      </c>
      <c r="R95" s="64"/>
    </row>
    <row r="96" spans="2:21" ht="18.5" thickBot="1" x14ac:dyDescent="0.6">
      <c r="C96" s="37"/>
      <c r="D96" s="38"/>
      <c r="E96" s="38"/>
      <c r="F96" s="38"/>
      <c r="G96" s="39"/>
      <c r="H96" s="28"/>
      <c r="I96" s="29"/>
      <c r="J96" s="29"/>
      <c r="K96" s="30"/>
      <c r="L96" s="1" t="s">
        <v>15</v>
      </c>
      <c r="M96" s="37"/>
      <c r="N96" s="38"/>
      <c r="O96" s="38"/>
      <c r="P96" s="39"/>
      <c r="Q96" s="28"/>
      <c r="R96" s="29"/>
      <c r="S96" s="29"/>
      <c r="T96" s="30"/>
      <c r="U96" s="1" t="s">
        <v>15</v>
      </c>
    </row>
    <row r="99" spans="2:23" x14ac:dyDescent="0.55000000000000004">
      <c r="C99" s="1" t="s">
        <v>267</v>
      </c>
    </row>
    <row r="100" spans="2:23" x14ac:dyDescent="0.55000000000000004">
      <c r="C100" s="1" t="s">
        <v>268</v>
      </c>
    </row>
    <row r="101" spans="2:23" x14ac:dyDescent="0.55000000000000004">
      <c r="C101" s="1"/>
    </row>
    <row r="102" spans="2:23" ht="18.5" thickBot="1" x14ac:dyDescent="0.6"/>
    <row r="103" spans="2:23" ht="18.5" thickBot="1" x14ac:dyDescent="0.6">
      <c r="G103" s="37" t="s">
        <v>3</v>
      </c>
      <c r="H103" s="38"/>
      <c r="I103" s="39"/>
      <c r="K103" s="26" t="s">
        <v>7</v>
      </c>
      <c r="L103" s="36"/>
      <c r="M103" s="36"/>
      <c r="N103" s="36"/>
      <c r="O103" s="36"/>
      <c r="P103" s="27"/>
      <c r="R103" s="5">
        <v>6</v>
      </c>
      <c r="S103" s="2" t="s">
        <v>104</v>
      </c>
      <c r="T103" s="26">
        <v>456</v>
      </c>
      <c r="U103" s="27"/>
    </row>
    <row r="104" spans="2:23" ht="18.5" thickBot="1" x14ac:dyDescent="0.6"/>
    <row r="105" spans="2:23" ht="18.5" thickBot="1" x14ac:dyDescent="0.6">
      <c r="F105" s="26" t="s">
        <v>21</v>
      </c>
      <c r="G105" s="36"/>
      <c r="H105" s="36"/>
      <c r="I105" s="36"/>
      <c r="J105" s="27"/>
      <c r="K105" s="26" t="s">
        <v>12</v>
      </c>
      <c r="L105" s="36"/>
      <c r="M105" s="27"/>
      <c r="N105" s="26" t="s">
        <v>20</v>
      </c>
      <c r="O105" s="36"/>
      <c r="P105" s="36"/>
      <c r="Q105" s="36"/>
      <c r="R105" s="27"/>
    </row>
    <row r="106" spans="2:23" ht="18.5" thickBot="1" x14ac:dyDescent="0.6"/>
    <row r="107" spans="2:23" ht="18.5" thickBot="1" x14ac:dyDescent="0.6">
      <c r="C107" s="25" t="s">
        <v>24</v>
      </c>
      <c r="D107" s="25"/>
      <c r="E107" s="25"/>
      <c r="F107" s="26" t="s">
        <v>269</v>
      </c>
      <c r="G107" s="36"/>
      <c r="H107" s="36"/>
      <c r="I107" s="36"/>
      <c r="J107" s="36"/>
      <c r="K107" s="36"/>
      <c r="L107" s="36"/>
      <c r="M107" s="36"/>
      <c r="N107" s="36"/>
      <c r="O107" s="27"/>
      <c r="R107" s="37" t="s">
        <v>42</v>
      </c>
      <c r="S107" s="39"/>
    </row>
    <row r="108" spans="2:23" ht="18.5" thickBot="1" x14ac:dyDescent="0.6"/>
    <row r="109" spans="2:23" ht="18.5" thickBot="1" x14ac:dyDescent="0.6">
      <c r="S109" s="25" t="s">
        <v>14</v>
      </c>
      <c r="T109" s="71"/>
      <c r="U109" s="38" t="s">
        <v>15</v>
      </c>
      <c r="V109" s="38"/>
      <c r="W109" s="39"/>
    </row>
    <row r="110" spans="2:23" ht="18.5" thickBot="1" x14ac:dyDescent="0.6">
      <c r="B110" s="37" t="s">
        <v>46</v>
      </c>
      <c r="C110" s="38"/>
      <c r="D110" s="39"/>
      <c r="E110" s="37" t="s">
        <v>65</v>
      </c>
      <c r="F110" s="39"/>
      <c r="G110" s="37" t="s">
        <v>69</v>
      </c>
      <c r="H110" s="38"/>
      <c r="I110" s="38"/>
      <c r="J110" s="38"/>
      <c r="K110" s="38"/>
      <c r="L110" s="39"/>
      <c r="M110" s="37" t="s">
        <v>42</v>
      </c>
      <c r="N110" s="38"/>
      <c r="O110" s="39"/>
      <c r="P110" s="37" t="s">
        <v>70</v>
      </c>
      <c r="Q110" s="38"/>
      <c r="R110" s="38"/>
      <c r="S110" s="39"/>
      <c r="T110" s="37" t="s">
        <v>71</v>
      </c>
      <c r="U110" s="38"/>
      <c r="V110" s="38"/>
      <c r="W110" s="39"/>
    </row>
    <row r="111" spans="2:23" ht="18.5" thickBot="1" x14ac:dyDescent="0.6">
      <c r="B111" s="60">
        <v>45383</v>
      </c>
      <c r="C111" s="61"/>
      <c r="D111" s="62"/>
      <c r="E111" s="37" t="s">
        <v>62</v>
      </c>
      <c r="F111" s="39"/>
      <c r="G111" s="37" t="s">
        <v>72</v>
      </c>
      <c r="H111" s="38"/>
      <c r="I111" s="38"/>
      <c r="J111" s="38"/>
      <c r="K111" s="38"/>
      <c r="L111" s="39"/>
      <c r="M111" s="28"/>
      <c r="N111" s="29"/>
      <c r="O111" s="30"/>
      <c r="P111" s="28"/>
      <c r="Q111" s="29"/>
      <c r="R111" s="29"/>
      <c r="S111" s="30"/>
      <c r="T111" s="16" t="s">
        <v>271</v>
      </c>
      <c r="U111" s="28">
        <v>3267000</v>
      </c>
      <c r="V111" s="29"/>
      <c r="W111" s="30"/>
    </row>
    <row r="112" spans="2:23" ht="18.5" thickBot="1" x14ac:dyDescent="0.6">
      <c r="B112" s="60">
        <v>45383</v>
      </c>
      <c r="C112" s="61"/>
      <c r="D112" s="62"/>
      <c r="E112" s="37" t="s">
        <v>62</v>
      </c>
      <c r="F112" s="39"/>
      <c r="G112" s="37" t="s">
        <v>270</v>
      </c>
      <c r="H112" s="38"/>
      <c r="I112" s="38"/>
      <c r="J112" s="38"/>
      <c r="K112" s="38"/>
      <c r="L112" s="39"/>
      <c r="M112" s="16" t="s">
        <v>272</v>
      </c>
      <c r="N112" s="28">
        <v>-3267000</v>
      </c>
      <c r="O112" s="30"/>
      <c r="T112" s="16" t="s">
        <v>273</v>
      </c>
      <c r="U112" s="28">
        <f>U111+N112-Q112</f>
        <v>0</v>
      </c>
      <c r="V112" s="29"/>
      <c r="W112" s="30"/>
    </row>
    <row r="113" spans="2:23" ht="18.5" thickBot="1" x14ac:dyDescent="0.6">
      <c r="B113" s="60" t="s">
        <v>68</v>
      </c>
      <c r="C113" s="61"/>
      <c r="D113" s="62"/>
      <c r="E113" s="37" t="s">
        <v>62</v>
      </c>
      <c r="F113" s="39"/>
      <c r="G113" s="63">
        <v>61</v>
      </c>
      <c r="H113" s="64"/>
      <c r="I113" s="68"/>
      <c r="J113" s="69"/>
      <c r="K113" s="69"/>
      <c r="L113" s="70"/>
      <c r="M113" s="12">
        <v>62</v>
      </c>
      <c r="N113" s="72"/>
      <c r="O113" s="74"/>
      <c r="T113" s="12">
        <v>63</v>
      </c>
      <c r="U113" s="72"/>
      <c r="V113" s="73"/>
      <c r="W113" s="74"/>
    </row>
    <row r="115" spans="2:23" ht="18.5" thickBot="1" x14ac:dyDescent="0.6"/>
    <row r="116" spans="2:23" ht="18.5" thickBot="1" x14ac:dyDescent="0.6">
      <c r="G116" s="37" t="s">
        <v>3</v>
      </c>
      <c r="H116" s="38"/>
      <c r="I116" s="39"/>
      <c r="K116" s="26" t="s">
        <v>7</v>
      </c>
      <c r="L116" s="36"/>
      <c r="M116" s="36"/>
      <c r="N116" s="36"/>
      <c r="O116" s="36"/>
      <c r="P116" s="27"/>
      <c r="R116" s="5">
        <v>6</v>
      </c>
      <c r="S116" s="2" t="s">
        <v>104</v>
      </c>
      <c r="T116" s="26">
        <v>457</v>
      </c>
      <c r="U116" s="27"/>
    </row>
    <row r="117" spans="2:23" ht="18.5" thickBot="1" x14ac:dyDescent="0.6"/>
    <row r="118" spans="2:23" ht="18.5" thickBot="1" x14ac:dyDescent="0.6">
      <c r="F118" s="26" t="s">
        <v>21</v>
      </c>
      <c r="G118" s="36"/>
      <c r="H118" s="36"/>
      <c r="I118" s="36"/>
      <c r="J118" s="27"/>
      <c r="K118" s="26" t="s">
        <v>12</v>
      </c>
      <c r="L118" s="36"/>
      <c r="M118" s="27"/>
      <c r="N118" s="26" t="s">
        <v>20</v>
      </c>
      <c r="O118" s="36"/>
      <c r="P118" s="36"/>
      <c r="Q118" s="36"/>
      <c r="R118" s="27"/>
    </row>
    <row r="119" spans="2:23" ht="18.5" thickBot="1" x14ac:dyDescent="0.6"/>
    <row r="120" spans="2:23" ht="18.5" thickBot="1" x14ac:dyDescent="0.6">
      <c r="C120" s="25" t="s">
        <v>24</v>
      </c>
      <c r="D120" s="25"/>
      <c r="E120" s="25"/>
      <c r="F120" s="26" t="s">
        <v>277</v>
      </c>
      <c r="G120" s="36"/>
      <c r="H120" s="36"/>
      <c r="I120" s="36"/>
      <c r="J120" s="36"/>
      <c r="K120" s="36"/>
      <c r="L120" s="36"/>
      <c r="M120" s="36"/>
      <c r="N120" s="36"/>
      <c r="O120" s="27"/>
      <c r="R120" s="37" t="s">
        <v>42</v>
      </c>
      <c r="S120" s="39"/>
    </row>
    <row r="121" spans="2:23" ht="18.5" thickBot="1" x14ac:dyDescent="0.6"/>
    <row r="122" spans="2:23" ht="18.5" thickBot="1" x14ac:dyDescent="0.6">
      <c r="S122" s="25" t="s">
        <v>14</v>
      </c>
      <c r="T122" s="71"/>
      <c r="U122" s="38" t="s">
        <v>15</v>
      </c>
      <c r="V122" s="38"/>
      <c r="W122" s="39"/>
    </row>
    <row r="123" spans="2:23" ht="18.5" thickBot="1" x14ac:dyDescent="0.6">
      <c r="B123" s="37" t="s">
        <v>46</v>
      </c>
      <c r="C123" s="38"/>
      <c r="D123" s="39"/>
      <c r="E123" s="37" t="s">
        <v>65</v>
      </c>
      <c r="F123" s="39"/>
      <c r="G123" s="37" t="s">
        <v>69</v>
      </c>
      <c r="H123" s="38"/>
      <c r="I123" s="38"/>
      <c r="J123" s="38"/>
      <c r="K123" s="38"/>
      <c r="L123" s="39"/>
      <c r="M123" s="37" t="s">
        <v>42</v>
      </c>
      <c r="N123" s="38"/>
      <c r="O123" s="39"/>
      <c r="P123" s="37" t="s">
        <v>70</v>
      </c>
      <c r="Q123" s="38"/>
      <c r="R123" s="38"/>
      <c r="S123" s="39"/>
      <c r="T123" s="37" t="s">
        <v>71</v>
      </c>
      <c r="U123" s="38"/>
      <c r="V123" s="38"/>
      <c r="W123" s="39"/>
    </row>
    <row r="124" spans="2:23" ht="18.5" thickBot="1" x14ac:dyDescent="0.6">
      <c r="B124" s="60">
        <v>45383</v>
      </c>
      <c r="C124" s="61"/>
      <c r="D124" s="62"/>
      <c r="E124" s="37" t="s">
        <v>62</v>
      </c>
      <c r="F124" s="39"/>
      <c r="G124" s="37" t="s">
        <v>72</v>
      </c>
      <c r="H124" s="38"/>
      <c r="I124" s="38"/>
      <c r="J124" s="38"/>
      <c r="K124" s="38"/>
      <c r="L124" s="39"/>
      <c r="M124" s="28"/>
      <c r="N124" s="29"/>
      <c r="O124" s="30"/>
      <c r="P124" s="28"/>
      <c r="Q124" s="29"/>
      <c r="R124" s="29"/>
      <c r="S124" s="30"/>
      <c r="T124" s="16" t="s">
        <v>274</v>
      </c>
      <c r="U124" s="28">
        <v>2567000</v>
      </c>
      <c r="V124" s="29"/>
      <c r="W124" s="30"/>
    </row>
    <row r="125" spans="2:23" ht="18.5" thickBot="1" x14ac:dyDescent="0.6">
      <c r="B125" s="60">
        <v>45383</v>
      </c>
      <c r="C125" s="61"/>
      <c r="D125" s="62"/>
      <c r="E125" s="37" t="s">
        <v>62</v>
      </c>
      <c r="F125" s="39"/>
      <c r="G125" s="37" t="s">
        <v>270</v>
      </c>
      <c r="H125" s="38"/>
      <c r="I125" s="38"/>
      <c r="J125" s="38"/>
      <c r="K125" s="38"/>
      <c r="L125" s="39"/>
      <c r="M125" s="16" t="s">
        <v>275</v>
      </c>
      <c r="N125" s="28">
        <v>-2567000</v>
      </c>
      <c r="O125" s="30"/>
      <c r="T125" s="16" t="s">
        <v>276</v>
      </c>
      <c r="U125" s="28">
        <f>U124+N125-Q125</f>
        <v>0</v>
      </c>
      <c r="V125" s="29"/>
      <c r="W125" s="30"/>
    </row>
    <row r="126" spans="2:23" ht="18.5" thickBot="1" x14ac:dyDescent="0.6">
      <c r="B126" s="60" t="s">
        <v>68</v>
      </c>
      <c r="C126" s="61"/>
      <c r="D126" s="62"/>
      <c r="E126" s="37" t="s">
        <v>62</v>
      </c>
      <c r="F126" s="39"/>
      <c r="G126" s="63">
        <v>64</v>
      </c>
      <c r="H126" s="64"/>
      <c r="I126" s="68"/>
      <c r="J126" s="69"/>
      <c r="K126" s="69"/>
      <c r="L126" s="70"/>
      <c r="M126" s="12">
        <v>65</v>
      </c>
      <c r="N126" s="72"/>
      <c r="O126" s="74"/>
      <c r="T126" s="12">
        <v>66</v>
      </c>
      <c r="U126" s="72"/>
      <c r="V126" s="73"/>
      <c r="W126" s="74"/>
    </row>
    <row r="128" spans="2:23" ht="18.5" thickBot="1" x14ac:dyDescent="0.6"/>
    <row r="129" spans="2:23" ht="18.5" thickBot="1" x14ac:dyDescent="0.6">
      <c r="G129" s="37" t="s">
        <v>3</v>
      </c>
      <c r="H129" s="38"/>
      <c r="I129" s="39"/>
      <c r="K129" s="26" t="s">
        <v>7</v>
      </c>
      <c r="L129" s="36"/>
      <c r="M129" s="36"/>
      <c r="N129" s="36"/>
      <c r="O129" s="36"/>
      <c r="P129" s="27"/>
      <c r="R129" s="5">
        <v>6</v>
      </c>
      <c r="S129" s="2" t="s">
        <v>104</v>
      </c>
      <c r="T129" s="26">
        <v>457</v>
      </c>
      <c r="U129" s="27"/>
    </row>
    <row r="130" spans="2:23" ht="18.5" thickBot="1" x14ac:dyDescent="0.6"/>
    <row r="131" spans="2:23" ht="18.5" thickBot="1" x14ac:dyDescent="0.6">
      <c r="F131" s="26" t="s">
        <v>21</v>
      </c>
      <c r="G131" s="36"/>
      <c r="H131" s="36"/>
      <c r="I131" s="36"/>
      <c r="J131" s="27"/>
      <c r="K131" s="26" t="s">
        <v>12</v>
      </c>
      <c r="L131" s="36"/>
      <c r="M131" s="27"/>
      <c r="N131" s="26" t="s">
        <v>20</v>
      </c>
      <c r="O131" s="36"/>
      <c r="P131" s="36"/>
      <c r="Q131" s="36"/>
      <c r="R131" s="27"/>
    </row>
    <row r="132" spans="2:23" ht="18.5" thickBot="1" x14ac:dyDescent="0.6"/>
    <row r="133" spans="2:23" ht="18.5" thickBot="1" x14ac:dyDescent="0.6">
      <c r="C133" s="25" t="s">
        <v>24</v>
      </c>
      <c r="D133" s="25"/>
      <c r="E133" s="25"/>
      <c r="F133" s="26" t="s">
        <v>278</v>
      </c>
      <c r="G133" s="36"/>
      <c r="H133" s="36"/>
      <c r="I133" s="36"/>
      <c r="J133" s="36"/>
      <c r="K133" s="36"/>
      <c r="L133" s="36"/>
      <c r="M133" s="36"/>
      <c r="N133" s="36"/>
      <c r="O133" s="27"/>
      <c r="R133" s="37" t="s">
        <v>42</v>
      </c>
      <c r="S133" s="39"/>
    </row>
    <row r="134" spans="2:23" ht="18.5" thickBot="1" x14ac:dyDescent="0.6"/>
    <row r="135" spans="2:23" ht="18.5" thickBot="1" x14ac:dyDescent="0.6">
      <c r="S135" s="25" t="s">
        <v>14</v>
      </c>
      <c r="T135" s="71"/>
      <c r="U135" s="38" t="s">
        <v>15</v>
      </c>
      <c r="V135" s="38"/>
      <c r="W135" s="39"/>
    </row>
    <row r="136" spans="2:23" ht="18.5" thickBot="1" x14ac:dyDescent="0.6">
      <c r="B136" s="37" t="s">
        <v>46</v>
      </c>
      <c r="C136" s="38"/>
      <c r="D136" s="39"/>
      <c r="E136" s="37" t="s">
        <v>65</v>
      </c>
      <c r="F136" s="39"/>
      <c r="G136" s="37" t="s">
        <v>69</v>
      </c>
      <c r="H136" s="38"/>
      <c r="I136" s="38"/>
      <c r="J136" s="38"/>
      <c r="K136" s="38"/>
      <c r="L136" s="39"/>
      <c r="M136" s="37" t="s">
        <v>42</v>
      </c>
      <c r="N136" s="38"/>
      <c r="O136" s="39"/>
      <c r="P136" s="37" t="s">
        <v>70</v>
      </c>
      <c r="Q136" s="38"/>
      <c r="R136" s="38"/>
      <c r="S136" s="39"/>
      <c r="T136" s="37" t="s">
        <v>71</v>
      </c>
      <c r="U136" s="38"/>
      <c r="V136" s="38"/>
      <c r="W136" s="39"/>
    </row>
    <row r="137" spans="2:23" ht="18.5" thickBot="1" x14ac:dyDescent="0.6">
      <c r="B137" s="60">
        <v>45383</v>
      </c>
      <c r="C137" s="61"/>
      <c r="D137" s="62"/>
      <c r="E137" s="37" t="s">
        <v>62</v>
      </c>
      <c r="F137" s="39"/>
      <c r="G137" s="37" t="s">
        <v>72</v>
      </c>
      <c r="H137" s="38"/>
      <c r="I137" s="38"/>
      <c r="J137" s="38"/>
      <c r="K137" s="38"/>
      <c r="L137" s="39"/>
      <c r="M137" s="28"/>
      <c r="N137" s="29"/>
      <c r="O137" s="30"/>
      <c r="P137" s="28"/>
      <c r="Q137" s="29"/>
      <c r="R137" s="29"/>
      <c r="S137" s="30"/>
      <c r="T137" s="16" t="s">
        <v>279</v>
      </c>
      <c r="U137" s="28">
        <v>1867000</v>
      </c>
      <c r="V137" s="29"/>
      <c r="W137" s="30"/>
    </row>
    <row r="138" spans="2:23" ht="18.5" thickBot="1" x14ac:dyDescent="0.6">
      <c r="B138" s="60">
        <v>45383</v>
      </c>
      <c r="C138" s="61"/>
      <c r="D138" s="62"/>
      <c r="E138" s="37" t="s">
        <v>62</v>
      </c>
      <c r="F138" s="39"/>
      <c r="G138" s="37" t="s">
        <v>270</v>
      </c>
      <c r="H138" s="38"/>
      <c r="I138" s="38"/>
      <c r="J138" s="38"/>
      <c r="K138" s="38"/>
      <c r="L138" s="39"/>
      <c r="M138" s="16" t="s">
        <v>280</v>
      </c>
      <c r="N138" s="28">
        <f>-U137</f>
        <v>-1867000</v>
      </c>
      <c r="O138" s="30"/>
      <c r="T138" s="16" t="s">
        <v>281</v>
      </c>
      <c r="U138" s="28">
        <f>U137+N138-Q138</f>
        <v>0</v>
      </c>
      <c r="V138" s="29"/>
      <c r="W138" s="30"/>
    </row>
    <row r="139" spans="2:23" ht="18.5" thickBot="1" x14ac:dyDescent="0.6">
      <c r="B139" s="60" t="s">
        <v>68</v>
      </c>
      <c r="C139" s="61"/>
      <c r="D139" s="62"/>
      <c r="E139" s="37" t="s">
        <v>62</v>
      </c>
      <c r="F139" s="39"/>
      <c r="G139" s="63">
        <f>T126+1</f>
        <v>67</v>
      </c>
      <c r="H139" s="64"/>
      <c r="I139" s="68"/>
      <c r="J139" s="69"/>
      <c r="K139" s="69"/>
      <c r="L139" s="70"/>
      <c r="M139" s="12">
        <f>G139+1</f>
        <v>68</v>
      </c>
      <c r="N139" s="72"/>
      <c r="O139" s="74"/>
      <c r="T139" s="12">
        <f>M139+1</f>
        <v>69</v>
      </c>
      <c r="U139" s="72"/>
      <c r="V139" s="73"/>
      <c r="W139" s="74"/>
    </row>
    <row r="141" spans="2:23" ht="18.5" thickBot="1" x14ac:dyDescent="0.6"/>
    <row r="142" spans="2:23" ht="18.5" thickBot="1" x14ac:dyDescent="0.6">
      <c r="G142" s="37" t="s">
        <v>3</v>
      </c>
      <c r="H142" s="38"/>
      <c r="I142" s="39"/>
      <c r="K142" s="26" t="s">
        <v>7</v>
      </c>
      <c r="L142" s="36"/>
      <c r="M142" s="36"/>
      <c r="N142" s="36"/>
      <c r="O142" s="36"/>
      <c r="P142" s="27"/>
      <c r="R142" s="5">
        <v>6</v>
      </c>
      <c r="S142" s="2" t="s">
        <v>104</v>
      </c>
      <c r="T142" s="26">
        <v>458</v>
      </c>
      <c r="U142" s="27"/>
    </row>
    <row r="143" spans="2:23" ht="18.5" thickBot="1" x14ac:dyDescent="0.6"/>
    <row r="144" spans="2:23" ht="18.5" thickBot="1" x14ac:dyDescent="0.6">
      <c r="F144" s="26" t="s">
        <v>21</v>
      </c>
      <c r="G144" s="36"/>
      <c r="H144" s="36"/>
      <c r="I144" s="36"/>
      <c r="J144" s="27"/>
      <c r="K144" s="26" t="s">
        <v>12</v>
      </c>
      <c r="L144" s="36"/>
      <c r="M144" s="27"/>
      <c r="N144" s="26" t="s">
        <v>20</v>
      </c>
      <c r="O144" s="36"/>
      <c r="P144" s="36"/>
      <c r="Q144" s="36"/>
      <c r="R144" s="27"/>
    </row>
    <row r="145" spans="2:23" ht="18.5" thickBot="1" x14ac:dyDescent="0.6"/>
    <row r="146" spans="2:23" ht="18.5" thickBot="1" x14ac:dyDescent="0.6">
      <c r="C146" s="25" t="s">
        <v>24</v>
      </c>
      <c r="D146" s="25"/>
      <c r="E146" s="25"/>
      <c r="F146" s="26" t="s">
        <v>282</v>
      </c>
      <c r="G146" s="36"/>
      <c r="H146" s="36"/>
      <c r="I146" s="36"/>
      <c r="J146" s="36"/>
      <c r="K146" s="36"/>
      <c r="L146" s="36"/>
      <c r="M146" s="36"/>
      <c r="N146" s="36"/>
      <c r="O146" s="27"/>
      <c r="R146" s="37" t="s">
        <v>42</v>
      </c>
      <c r="S146" s="39"/>
    </row>
    <row r="147" spans="2:23" ht="18.5" thickBot="1" x14ac:dyDescent="0.6"/>
    <row r="148" spans="2:23" ht="18.5" thickBot="1" x14ac:dyDescent="0.6">
      <c r="S148" s="25" t="s">
        <v>14</v>
      </c>
      <c r="T148" s="71"/>
      <c r="U148" s="38" t="s">
        <v>15</v>
      </c>
      <c r="V148" s="38"/>
      <c r="W148" s="39"/>
    </row>
    <row r="149" spans="2:23" ht="18.5" thickBot="1" x14ac:dyDescent="0.6">
      <c r="B149" s="37" t="s">
        <v>46</v>
      </c>
      <c r="C149" s="38"/>
      <c r="D149" s="39"/>
      <c r="E149" s="37" t="s">
        <v>65</v>
      </c>
      <c r="F149" s="39"/>
      <c r="G149" s="37" t="s">
        <v>69</v>
      </c>
      <c r="H149" s="38"/>
      <c r="I149" s="38"/>
      <c r="J149" s="38"/>
      <c r="K149" s="38"/>
      <c r="L149" s="39"/>
      <c r="M149" s="37" t="s">
        <v>42</v>
      </c>
      <c r="N149" s="38"/>
      <c r="O149" s="39"/>
      <c r="P149" s="37" t="s">
        <v>70</v>
      </c>
      <c r="Q149" s="38"/>
      <c r="R149" s="38"/>
      <c r="S149" s="39"/>
      <c r="T149" s="37" t="s">
        <v>71</v>
      </c>
      <c r="U149" s="38"/>
      <c r="V149" s="38"/>
      <c r="W149" s="39"/>
    </row>
    <row r="150" spans="2:23" ht="18.5" thickBot="1" x14ac:dyDescent="0.6">
      <c r="B150" s="60">
        <v>45383</v>
      </c>
      <c r="C150" s="61"/>
      <c r="D150" s="62"/>
      <c r="E150" s="37" t="s">
        <v>62</v>
      </c>
      <c r="F150" s="39"/>
      <c r="G150" s="37" t="s">
        <v>72</v>
      </c>
      <c r="H150" s="38"/>
      <c r="I150" s="38"/>
      <c r="J150" s="38"/>
      <c r="K150" s="38"/>
      <c r="L150" s="39"/>
      <c r="M150" s="28"/>
      <c r="N150" s="29"/>
      <c r="O150" s="30"/>
      <c r="P150" s="28"/>
      <c r="Q150" s="29"/>
      <c r="R150" s="29"/>
      <c r="S150" s="30"/>
      <c r="T150" s="16" t="s">
        <v>283</v>
      </c>
      <c r="U150" s="28">
        <v>863000</v>
      </c>
      <c r="V150" s="29"/>
      <c r="W150" s="30"/>
    </row>
    <row r="151" spans="2:23" ht="18.5" thickBot="1" x14ac:dyDescent="0.6">
      <c r="B151" s="60">
        <v>45383</v>
      </c>
      <c r="C151" s="61"/>
      <c r="D151" s="62"/>
      <c r="E151" s="37" t="s">
        <v>62</v>
      </c>
      <c r="F151" s="39"/>
      <c r="G151" s="37" t="s">
        <v>270</v>
      </c>
      <c r="H151" s="38"/>
      <c r="I151" s="38"/>
      <c r="J151" s="38"/>
      <c r="K151" s="38"/>
      <c r="L151" s="39"/>
      <c r="M151" s="16" t="s">
        <v>284</v>
      </c>
      <c r="N151" s="28">
        <f>-U150</f>
        <v>-863000</v>
      </c>
      <c r="O151" s="30"/>
      <c r="T151" s="16" t="s">
        <v>285</v>
      </c>
      <c r="U151" s="28">
        <f>U150+N151-Q151</f>
        <v>0</v>
      </c>
      <c r="V151" s="29"/>
      <c r="W151" s="30"/>
    </row>
    <row r="152" spans="2:23" ht="18.5" thickBot="1" x14ac:dyDescent="0.6">
      <c r="B152" s="60" t="s">
        <v>68</v>
      </c>
      <c r="C152" s="61"/>
      <c r="D152" s="62"/>
      <c r="E152" s="37" t="s">
        <v>62</v>
      </c>
      <c r="F152" s="39"/>
      <c r="G152" s="63">
        <f>T139+1</f>
        <v>70</v>
      </c>
      <c r="H152" s="64"/>
      <c r="I152" s="68"/>
      <c r="J152" s="69"/>
      <c r="K152" s="69"/>
      <c r="L152" s="70"/>
      <c r="M152" s="12">
        <f>G152+1</f>
        <v>71</v>
      </c>
      <c r="N152" s="72"/>
      <c r="O152" s="74"/>
      <c r="T152" s="12">
        <f>M152+1</f>
        <v>72</v>
      </c>
      <c r="U152" s="72"/>
      <c r="V152" s="73"/>
      <c r="W152" s="74"/>
    </row>
    <row r="154" spans="2:23" ht="18.5" thickBot="1" x14ac:dyDescent="0.6"/>
    <row r="155" spans="2:23" ht="18.5" thickBot="1" x14ac:dyDescent="0.6">
      <c r="G155" s="37" t="s">
        <v>3</v>
      </c>
      <c r="H155" s="38"/>
      <c r="I155" s="39"/>
      <c r="K155" s="26" t="s">
        <v>7</v>
      </c>
      <c r="L155" s="36"/>
      <c r="M155" s="36"/>
      <c r="N155" s="36"/>
      <c r="O155" s="36"/>
      <c r="P155" s="27"/>
      <c r="R155" s="5">
        <v>6</v>
      </c>
      <c r="S155" s="2" t="s">
        <v>104</v>
      </c>
      <c r="T155" s="26">
        <v>458</v>
      </c>
      <c r="U155" s="27"/>
    </row>
    <row r="156" spans="2:23" ht="18.5" thickBot="1" x14ac:dyDescent="0.6"/>
    <row r="157" spans="2:23" ht="18.5" thickBot="1" x14ac:dyDescent="0.6">
      <c r="F157" s="26" t="s">
        <v>21</v>
      </c>
      <c r="G157" s="36"/>
      <c r="H157" s="36"/>
      <c r="I157" s="36"/>
      <c r="J157" s="27"/>
      <c r="K157" s="26" t="s">
        <v>12</v>
      </c>
      <c r="L157" s="36"/>
      <c r="M157" s="27"/>
      <c r="N157" s="26" t="s">
        <v>20</v>
      </c>
      <c r="O157" s="36"/>
      <c r="P157" s="36"/>
      <c r="Q157" s="36"/>
      <c r="R157" s="27"/>
    </row>
    <row r="158" spans="2:23" ht="18.5" thickBot="1" x14ac:dyDescent="0.6"/>
    <row r="159" spans="2:23" ht="18.5" thickBot="1" x14ac:dyDescent="0.6">
      <c r="C159" s="25" t="s">
        <v>24</v>
      </c>
      <c r="D159" s="25"/>
      <c r="E159" s="25"/>
      <c r="F159" s="26" t="s">
        <v>289</v>
      </c>
      <c r="G159" s="36"/>
      <c r="H159" s="36"/>
      <c r="I159" s="36"/>
      <c r="J159" s="36"/>
      <c r="K159" s="36"/>
      <c r="L159" s="36"/>
      <c r="M159" s="36"/>
      <c r="N159" s="36"/>
      <c r="O159" s="27"/>
      <c r="R159" s="37" t="s">
        <v>42</v>
      </c>
      <c r="S159" s="39"/>
    </row>
    <row r="160" spans="2:23" ht="18.5" thickBot="1" x14ac:dyDescent="0.6"/>
    <row r="161" spans="2:23" ht="18.5" thickBot="1" x14ac:dyDescent="0.6">
      <c r="S161" s="25" t="s">
        <v>14</v>
      </c>
      <c r="T161" s="71"/>
      <c r="U161" s="38" t="s">
        <v>15</v>
      </c>
      <c r="V161" s="38"/>
      <c r="W161" s="39"/>
    </row>
    <row r="162" spans="2:23" ht="18.5" thickBot="1" x14ac:dyDescent="0.6">
      <c r="B162" s="37" t="s">
        <v>46</v>
      </c>
      <c r="C162" s="38"/>
      <c r="D162" s="39"/>
      <c r="E162" s="37" t="s">
        <v>65</v>
      </c>
      <c r="F162" s="39"/>
      <c r="G162" s="37" t="s">
        <v>69</v>
      </c>
      <c r="H162" s="38"/>
      <c r="I162" s="38"/>
      <c r="J162" s="38"/>
      <c r="K162" s="38"/>
      <c r="L162" s="39"/>
      <c r="M162" s="37" t="s">
        <v>42</v>
      </c>
      <c r="N162" s="38"/>
      <c r="O162" s="39"/>
      <c r="P162" s="37" t="s">
        <v>70</v>
      </c>
      <c r="Q162" s="38"/>
      <c r="R162" s="38"/>
      <c r="S162" s="39"/>
      <c r="T162" s="37" t="s">
        <v>71</v>
      </c>
      <c r="U162" s="38"/>
      <c r="V162" s="38"/>
      <c r="W162" s="39"/>
    </row>
    <row r="163" spans="2:23" ht="18.5" thickBot="1" x14ac:dyDescent="0.6">
      <c r="B163" s="60">
        <v>45383</v>
      </c>
      <c r="C163" s="61"/>
      <c r="D163" s="62"/>
      <c r="E163" s="37" t="s">
        <v>62</v>
      </c>
      <c r="F163" s="39"/>
      <c r="G163" s="37" t="s">
        <v>72</v>
      </c>
      <c r="H163" s="38"/>
      <c r="I163" s="38"/>
      <c r="J163" s="38"/>
      <c r="K163" s="38"/>
      <c r="L163" s="39"/>
      <c r="M163" s="28"/>
      <c r="N163" s="29"/>
      <c r="O163" s="30"/>
      <c r="P163" s="28"/>
      <c r="Q163" s="29"/>
      <c r="R163" s="29"/>
      <c r="S163" s="30"/>
      <c r="T163" s="16" t="s">
        <v>286</v>
      </c>
      <c r="U163" s="28">
        <v>467000</v>
      </c>
      <c r="V163" s="29"/>
      <c r="W163" s="30"/>
    </row>
    <row r="164" spans="2:23" ht="18.5" thickBot="1" x14ac:dyDescent="0.6">
      <c r="B164" s="60">
        <v>45383</v>
      </c>
      <c r="C164" s="61"/>
      <c r="D164" s="62"/>
      <c r="E164" s="37" t="s">
        <v>62</v>
      </c>
      <c r="F164" s="39"/>
      <c r="G164" s="37" t="s">
        <v>270</v>
      </c>
      <c r="H164" s="38"/>
      <c r="I164" s="38"/>
      <c r="J164" s="38"/>
      <c r="K164" s="38"/>
      <c r="L164" s="39"/>
      <c r="M164" s="16" t="s">
        <v>287</v>
      </c>
      <c r="N164" s="28">
        <f>-U163</f>
        <v>-467000</v>
      </c>
      <c r="O164" s="30"/>
      <c r="T164" s="16" t="s">
        <v>288</v>
      </c>
      <c r="U164" s="28">
        <f>U163+N164-Q164</f>
        <v>0</v>
      </c>
      <c r="V164" s="29"/>
      <c r="W164" s="30"/>
    </row>
    <row r="165" spans="2:23" ht="18.5" thickBot="1" x14ac:dyDescent="0.6">
      <c r="B165" s="60" t="s">
        <v>68</v>
      </c>
      <c r="C165" s="61"/>
      <c r="D165" s="62"/>
      <c r="E165" s="37" t="s">
        <v>62</v>
      </c>
      <c r="F165" s="39"/>
      <c r="G165" s="63">
        <f>T152+1</f>
        <v>73</v>
      </c>
      <c r="H165" s="64"/>
      <c r="I165" s="68"/>
      <c r="J165" s="69"/>
      <c r="K165" s="69"/>
      <c r="L165" s="70"/>
      <c r="M165" s="12">
        <f>G165+1</f>
        <v>74</v>
      </c>
      <c r="N165" s="72"/>
      <c r="O165" s="74"/>
      <c r="T165" s="12">
        <f>M165+1</f>
        <v>75</v>
      </c>
      <c r="U165" s="72"/>
      <c r="V165" s="73"/>
      <c r="W165" s="74"/>
    </row>
    <row r="167" spans="2:23" ht="18.5" thickBot="1" x14ac:dyDescent="0.6"/>
    <row r="168" spans="2:23" ht="18.5" thickBot="1" x14ac:dyDescent="0.6">
      <c r="G168" s="37" t="s">
        <v>3</v>
      </c>
      <c r="H168" s="38"/>
      <c r="I168" s="39"/>
      <c r="K168" s="26" t="s">
        <v>7</v>
      </c>
      <c r="L168" s="36"/>
      <c r="M168" s="36"/>
      <c r="N168" s="36"/>
      <c r="O168" s="36"/>
      <c r="P168" s="27"/>
      <c r="R168" s="5">
        <v>6</v>
      </c>
      <c r="S168" s="2" t="s">
        <v>104</v>
      </c>
      <c r="T168" s="26">
        <v>459</v>
      </c>
      <c r="U168" s="27"/>
    </row>
    <row r="169" spans="2:23" ht="18.5" thickBot="1" x14ac:dyDescent="0.6"/>
    <row r="170" spans="2:23" ht="18.5" thickBot="1" x14ac:dyDescent="0.6">
      <c r="F170" s="26" t="s">
        <v>21</v>
      </c>
      <c r="G170" s="36"/>
      <c r="H170" s="36"/>
      <c r="I170" s="36"/>
      <c r="J170" s="27"/>
      <c r="K170" s="26" t="s">
        <v>12</v>
      </c>
      <c r="L170" s="36"/>
      <c r="M170" s="27"/>
      <c r="N170" s="26" t="s">
        <v>20</v>
      </c>
      <c r="O170" s="36"/>
      <c r="P170" s="36"/>
      <c r="Q170" s="36"/>
      <c r="R170" s="27"/>
    </row>
    <row r="171" spans="2:23" ht="18.5" thickBot="1" x14ac:dyDescent="0.6"/>
    <row r="172" spans="2:23" ht="18.5" thickBot="1" x14ac:dyDescent="0.6">
      <c r="C172" s="25" t="s">
        <v>24</v>
      </c>
      <c r="D172" s="25"/>
      <c r="E172" s="25"/>
      <c r="F172" s="26" t="s">
        <v>290</v>
      </c>
      <c r="G172" s="36"/>
      <c r="H172" s="36"/>
      <c r="I172" s="36"/>
      <c r="J172" s="36"/>
      <c r="K172" s="36"/>
      <c r="L172" s="36"/>
      <c r="M172" s="36"/>
      <c r="N172" s="36"/>
      <c r="O172" s="27"/>
      <c r="R172" s="37" t="s">
        <v>42</v>
      </c>
      <c r="S172" s="39"/>
    </row>
    <row r="173" spans="2:23" ht="18.5" thickBot="1" x14ac:dyDescent="0.6"/>
    <row r="174" spans="2:23" ht="18.5" thickBot="1" x14ac:dyDescent="0.6">
      <c r="S174" s="25" t="s">
        <v>14</v>
      </c>
      <c r="T174" s="71"/>
      <c r="U174" s="38" t="s">
        <v>15</v>
      </c>
      <c r="V174" s="38"/>
      <c r="W174" s="39"/>
    </row>
    <row r="175" spans="2:23" ht="18.5" thickBot="1" x14ac:dyDescent="0.6">
      <c r="B175" s="37" t="s">
        <v>46</v>
      </c>
      <c r="C175" s="38"/>
      <c r="D175" s="39"/>
      <c r="E175" s="37" t="s">
        <v>65</v>
      </c>
      <c r="F175" s="39"/>
      <c r="G175" s="37" t="s">
        <v>69</v>
      </c>
      <c r="H175" s="38"/>
      <c r="I175" s="38"/>
      <c r="J175" s="38"/>
      <c r="K175" s="38"/>
      <c r="L175" s="39"/>
      <c r="M175" s="37" t="s">
        <v>42</v>
      </c>
      <c r="N175" s="38"/>
      <c r="O175" s="39"/>
      <c r="P175" s="37" t="s">
        <v>70</v>
      </c>
      <c r="Q175" s="38"/>
      <c r="R175" s="38"/>
      <c r="S175" s="39"/>
      <c r="T175" s="37" t="s">
        <v>71</v>
      </c>
      <c r="U175" s="38"/>
      <c r="V175" s="38"/>
      <c r="W175" s="39"/>
    </row>
    <row r="176" spans="2:23" ht="18.5" thickBot="1" x14ac:dyDescent="0.6">
      <c r="B176" s="60">
        <v>45383</v>
      </c>
      <c r="C176" s="61"/>
      <c r="D176" s="62"/>
      <c r="E176" s="37" t="s">
        <v>62</v>
      </c>
      <c r="F176" s="39"/>
      <c r="G176" s="37" t="s">
        <v>72</v>
      </c>
      <c r="H176" s="38"/>
      <c r="I176" s="38"/>
      <c r="J176" s="38"/>
      <c r="K176" s="38"/>
      <c r="L176" s="39"/>
      <c r="M176" s="28"/>
      <c r="N176" s="29"/>
      <c r="O176" s="30"/>
      <c r="P176" s="28"/>
      <c r="Q176" s="29"/>
      <c r="R176" s="29"/>
      <c r="S176" s="30"/>
      <c r="T176" s="16" t="s">
        <v>291</v>
      </c>
      <c r="U176" s="28">
        <v>700000</v>
      </c>
      <c r="V176" s="29"/>
      <c r="W176" s="30"/>
    </row>
    <row r="177" spans="2:23" ht="18.5" thickBot="1" x14ac:dyDescent="0.6">
      <c r="B177" s="60">
        <v>45383</v>
      </c>
      <c r="C177" s="61"/>
      <c r="D177" s="62"/>
      <c r="E177" s="37" t="s">
        <v>62</v>
      </c>
      <c r="F177" s="39"/>
      <c r="G177" s="37" t="s">
        <v>270</v>
      </c>
      <c r="H177" s="38"/>
      <c r="I177" s="38"/>
      <c r="J177" s="38"/>
      <c r="K177" s="38"/>
      <c r="L177" s="39"/>
      <c r="M177" s="16" t="s">
        <v>292</v>
      </c>
      <c r="N177" s="28">
        <f>-U176</f>
        <v>-700000</v>
      </c>
      <c r="O177" s="30"/>
      <c r="T177" s="16" t="s">
        <v>293</v>
      </c>
      <c r="U177" s="28">
        <f>U176+N177-Q177</f>
        <v>0</v>
      </c>
      <c r="V177" s="29"/>
      <c r="W177" s="30"/>
    </row>
    <row r="178" spans="2:23" ht="18.5" thickBot="1" x14ac:dyDescent="0.6">
      <c r="B178" s="60" t="s">
        <v>68</v>
      </c>
      <c r="C178" s="61"/>
      <c r="D178" s="62"/>
      <c r="E178" s="37" t="s">
        <v>62</v>
      </c>
      <c r="F178" s="39"/>
      <c r="G178" s="63">
        <f>T165+1</f>
        <v>76</v>
      </c>
      <c r="H178" s="64"/>
      <c r="I178" s="68"/>
      <c r="J178" s="69"/>
      <c r="K178" s="69"/>
      <c r="L178" s="70"/>
      <c r="M178" s="12">
        <f>G178+1</f>
        <v>77</v>
      </c>
      <c r="N178" s="72"/>
      <c r="O178" s="74"/>
      <c r="T178" s="12">
        <f>M178+1</f>
        <v>78</v>
      </c>
      <c r="U178" s="72"/>
      <c r="V178" s="73"/>
      <c r="W178" s="74"/>
    </row>
    <row r="180" spans="2:23" ht="18.5" thickBot="1" x14ac:dyDescent="0.6"/>
    <row r="181" spans="2:23" ht="18.5" thickBot="1" x14ac:dyDescent="0.6">
      <c r="G181" s="37" t="s">
        <v>3</v>
      </c>
      <c r="H181" s="38"/>
      <c r="I181" s="39"/>
      <c r="K181" s="26" t="s">
        <v>7</v>
      </c>
      <c r="L181" s="36"/>
      <c r="M181" s="36"/>
      <c r="N181" s="36"/>
      <c r="O181" s="36"/>
      <c r="P181" s="27"/>
      <c r="R181" s="5">
        <v>6</v>
      </c>
      <c r="S181" s="2" t="s">
        <v>104</v>
      </c>
      <c r="T181" s="26">
        <v>459</v>
      </c>
      <c r="U181" s="27"/>
    </row>
    <row r="182" spans="2:23" ht="18.5" thickBot="1" x14ac:dyDescent="0.6"/>
    <row r="183" spans="2:23" ht="18.5" thickBot="1" x14ac:dyDescent="0.6">
      <c r="F183" s="26" t="s">
        <v>21</v>
      </c>
      <c r="G183" s="36"/>
      <c r="H183" s="36"/>
      <c r="I183" s="36"/>
      <c r="J183" s="27"/>
      <c r="K183" s="26" t="s">
        <v>12</v>
      </c>
      <c r="L183" s="36"/>
      <c r="M183" s="27"/>
      <c r="N183" s="26" t="s">
        <v>20</v>
      </c>
      <c r="O183" s="36"/>
      <c r="P183" s="36"/>
      <c r="Q183" s="36"/>
      <c r="R183" s="27"/>
    </row>
    <row r="184" spans="2:23" ht="18.5" thickBot="1" x14ac:dyDescent="0.6"/>
    <row r="185" spans="2:23" ht="18.5" thickBot="1" x14ac:dyDescent="0.6">
      <c r="C185" s="25" t="s">
        <v>24</v>
      </c>
      <c r="D185" s="25"/>
      <c r="E185" s="25"/>
      <c r="F185" s="26" t="s">
        <v>297</v>
      </c>
      <c r="G185" s="36"/>
      <c r="H185" s="36"/>
      <c r="I185" s="36"/>
      <c r="J185" s="36"/>
      <c r="K185" s="36"/>
      <c r="L185" s="36"/>
      <c r="M185" s="36"/>
      <c r="N185" s="36"/>
      <c r="O185" s="27"/>
      <c r="R185" s="37" t="s">
        <v>43</v>
      </c>
      <c r="S185" s="39"/>
    </row>
    <row r="186" spans="2:23" ht="18.5" thickBot="1" x14ac:dyDescent="0.6"/>
    <row r="187" spans="2:23" ht="18.5" thickBot="1" x14ac:dyDescent="0.6">
      <c r="S187" s="25" t="s">
        <v>14</v>
      </c>
      <c r="T187" s="71"/>
      <c r="U187" s="38" t="s">
        <v>15</v>
      </c>
      <c r="V187" s="38"/>
      <c r="W187" s="39"/>
    </row>
    <row r="188" spans="2:23" ht="18.5" thickBot="1" x14ac:dyDescent="0.6">
      <c r="B188" s="37" t="s">
        <v>46</v>
      </c>
      <c r="C188" s="38"/>
      <c r="D188" s="39"/>
      <c r="E188" s="37" t="s">
        <v>65</v>
      </c>
      <c r="F188" s="39"/>
      <c r="G188" s="37" t="s">
        <v>69</v>
      </c>
      <c r="H188" s="38"/>
      <c r="I188" s="38"/>
      <c r="J188" s="38"/>
      <c r="K188" s="38"/>
      <c r="L188" s="39"/>
      <c r="M188" s="37" t="s">
        <v>42</v>
      </c>
      <c r="N188" s="38"/>
      <c r="O188" s="39"/>
      <c r="P188" s="37" t="s">
        <v>70</v>
      </c>
      <c r="Q188" s="38"/>
      <c r="R188" s="38"/>
      <c r="S188" s="39"/>
      <c r="T188" s="37" t="s">
        <v>71</v>
      </c>
      <c r="U188" s="38"/>
      <c r="V188" s="38"/>
      <c r="W188" s="39"/>
    </row>
    <row r="189" spans="2:23" ht="18.5" thickBot="1" x14ac:dyDescent="0.6">
      <c r="B189" s="60">
        <v>45383</v>
      </c>
      <c r="C189" s="61"/>
      <c r="D189" s="62"/>
      <c r="E189" s="37" t="s">
        <v>62</v>
      </c>
      <c r="F189" s="39"/>
      <c r="G189" s="37" t="s">
        <v>72</v>
      </c>
      <c r="H189" s="38"/>
      <c r="I189" s="38"/>
      <c r="J189" s="38"/>
      <c r="K189" s="38"/>
      <c r="L189" s="39"/>
      <c r="M189" s="28"/>
      <c r="N189" s="29"/>
      <c r="O189" s="30"/>
      <c r="P189" s="28"/>
      <c r="Q189" s="29"/>
      <c r="R189" s="29"/>
      <c r="S189" s="30"/>
      <c r="T189" s="16" t="s">
        <v>294</v>
      </c>
      <c r="U189" s="28">
        <v>1400000</v>
      </c>
      <c r="V189" s="29"/>
      <c r="W189" s="30"/>
    </row>
    <row r="190" spans="2:23" ht="18.5" thickBot="1" x14ac:dyDescent="0.6">
      <c r="B190" s="60">
        <v>45383</v>
      </c>
      <c r="C190" s="61"/>
      <c r="D190" s="62"/>
      <c r="E190" s="37" t="s">
        <v>62</v>
      </c>
      <c r="F190" s="39"/>
      <c r="G190" s="37" t="s">
        <v>270</v>
      </c>
      <c r="H190" s="38"/>
      <c r="I190" s="38"/>
      <c r="J190" s="38"/>
      <c r="K190" s="38"/>
      <c r="L190" s="39"/>
      <c r="P190" s="16" t="s">
        <v>295</v>
      </c>
      <c r="Q190" s="28">
        <f>-U189</f>
        <v>-1400000</v>
      </c>
      <c r="R190" s="29"/>
      <c r="S190" s="30"/>
      <c r="T190" s="16" t="s">
        <v>296</v>
      </c>
      <c r="U190" s="28">
        <f>U189-N190+Q190</f>
        <v>0</v>
      </c>
      <c r="V190" s="29"/>
      <c r="W190" s="30"/>
    </row>
    <row r="191" spans="2:23" ht="18.5" thickBot="1" x14ac:dyDescent="0.6">
      <c r="B191" s="60" t="s">
        <v>68</v>
      </c>
      <c r="C191" s="61"/>
      <c r="D191" s="62"/>
      <c r="E191" s="37" t="s">
        <v>62</v>
      </c>
      <c r="F191" s="39"/>
      <c r="G191" s="63">
        <f>T178+1</f>
        <v>79</v>
      </c>
      <c r="H191" s="64"/>
      <c r="I191" s="68"/>
      <c r="J191" s="69"/>
      <c r="K191" s="69"/>
      <c r="L191" s="70"/>
      <c r="P191" s="12">
        <f>G191+1</f>
        <v>80</v>
      </c>
      <c r="Q191" s="28"/>
      <c r="R191" s="29"/>
      <c r="S191" s="30"/>
      <c r="T191" s="12">
        <f>P191+1</f>
        <v>81</v>
      </c>
      <c r="U191" s="28"/>
      <c r="V191" s="29"/>
      <c r="W191" s="30"/>
    </row>
    <row r="193" spans="2:23" ht="18.5" thickBot="1" x14ac:dyDescent="0.6"/>
    <row r="194" spans="2:23" ht="18.5" thickBot="1" x14ac:dyDescent="0.6">
      <c r="G194" s="37" t="s">
        <v>3</v>
      </c>
      <c r="H194" s="38"/>
      <c r="I194" s="39"/>
      <c r="K194" s="26" t="s">
        <v>7</v>
      </c>
      <c r="L194" s="36"/>
      <c r="M194" s="36"/>
      <c r="N194" s="36"/>
      <c r="O194" s="36"/>
      <c r="P194" s="27"/>
      <c r="R194" s="5">
        <v>6</v>
      </c>
      <c r="S194" s="2" t="s">
        <v>104</v>
      </c>
      <c r="T194" s="26">
        <v>460</v>
      </c>
      <c r="U194" s="27"/>
    </row>
    <row r="195" spans="2:23" ht="18.5" thickBot="1" x14ac:dyDescent="0.6"/>
    <row r="196" spans="2:23" ht="18.5" thickBot="1" x14ac:dyDescent="0.6">
      <c r="F196" s="26" t="s">
        <v>21</v>
      </c>
      <c r="G196" s="36"/>
      <c r="H196" s="36"/>
      <c r="I196" s="36"/>
      <c r="J196" s="27"/>
      <c r="K196" s="26" t="s">
        <v>12</v>
      </c>
      <c r="L196" s="36"/>
      <c r="M196" s="27"/>
      <c r="N196" s="26" t="s">
        <v>20</v>
      </c>
      <c r="O196" s="36"/>
      <c r="P196" s="36"/>
      <c r="Q196" s="36"/>
      <c r="R196" s="27"/>
    </row>
    <row r="197" spans="2:23" ht="18.5" thickBot="1" x14ac:dyDescent="0.6"/>
    <row r="198" spans="2:23" ht="18.5" thickBot="1" x14ac:dyDescent="0.6">
      <c r="C198" s="25" t="s">
        <v>24</v>
      </c>
      <c r="D198" s="25"/>
      <c r="E198" s="25"/>
      <c r="F198" s="26" t="s">
        <v>298</v>
      </c>
      <c r="G198" s="36"/>
      <c r="H198" s="36"/>
      <c r="I198" s="36"/>
      <c r="J198" s="36"/>
      <c r="K198" s="36"/>
      <c r="L198" s="36"/>
      <c r="M198" s="36"/>
      <c r="N198" s="36"/>
      <c r="O198" s="27"/>
      <c r="R198" s="37" t="s">
        <v>43</v>
      </c>
      <c r="S198" s="39"/>
    </row>
    <row r="199" spans="2:23" ht="18.5" thickBot="1" x14ac:dyDescent="0.6"/>
    <row r="200" spans="2:23" ht="18.5" thickBot="1" x14ac:dyDescent="0.6">
      <c r="S200" s="25" t="s">
        <v>14</v>
      </c>
      <c r="T200" s="71"/>
      <c r="U200" s="38" t="s">
        <v>15</v>
      </c>
      <c r="V200" s="38"/>
      <c r="W200" s="39"/>
    </row>
    <row r="201" spans="2:23" ht="18.5" thickBot="1" x14ac:dyDescent="0.6">
      <c r="B201" s="37" t="s">
        <v>46</v>
      </c>
      <c r="C201" s="38"/>
      <c r="D201" s="39"/>
      <c r="E201" s="37" t="s">
        <v>65</v>
      </c>
      <c r="F201" s="39"/>
      <c r="G201" s="37" t="s">
        <v>69</v>
      </c>
      <c r="H201" s="38"/>
      <c r="I201" s="38"/>
      <c r="J201" s="38"/>
      <c r="K201" s="38"/>
      <c r="L201" s="39"/>
      <c r="M201" s="37" t="s">
        <v>42</v>
      </c>
      <c r="N201" s="38"/>
      <c r="O201" s="39"/>
      <c r="P201" s="37" t="s">
        <v>70</v>
      </c>
      <c r="Q201" s="38"/>
      <c r="R201" s="38"/>
      <c r="S201" s="39"/>
      <c r="T201" s="37" t="s">
        <v>71</v>
      </c>
      <c r="U201" s="38"/>
      <c r="V201" s="38"/>
      <c r="W201" s="39"/>
    </row>
    <row r="202" spans="2:23" ht="18.5" thickBot="1" x14ac:dyDescent="0.6">
      <c r="B202" s="60">
        <v>45383</v>
      </c>
      <c r="C202" s="61"/>
      <c r="D202" s="62"/>
      <c r="E202" s="37" t="s">
        <v>62</v>
      </c>
      <c r="F202" s="39"/>
      <c r="G202" s="37" t="s">
        <v>72</v>
      </c>
      <c r="H202" s="38"/>
      <c r="I202" s="38"/>
      <c r="J202" s="38"/>
      <c r="K202" s="38"/>
      <c r="L202" s="39"/>
      <c r="M202" s="28"/>
      <c r="N202" s="29"/>
      <c r="O202" s="30"/>
      <c r="P202" s="28"/>
      <c r="Q202" s="29"/>
      <c r="R202" s="29"/>
      <c r="S202" s="30"/>
      <c r="T202" s="16" t="s">
        <v>299</v>
      </c>
      <c r="U202" s="28">
        <v>233000</v>
      </c>
      <c r="V202" s="29"/>
      <c r="W202" s="30"/>
    </row>
    <row r="203" spans="2:23" ht="18.5" thickBot="1" x14ac:dyDescent="0.6">
      <c r="B203" s="60">
        <v>45383</v>
      </c>
      <c r="C203" s="61"/>
      <c r="D203" s="62"/>
      <c r="E203" s="37" t="s">
        <v>62</v>
      </c>
      <c r="F203" s="39"/>
      <c r="G203" s="37" t="s">
        <v>270</v>
      </c>
      <c r="H203" s="38"/>
      <c r="I203" s="38"/>
      <c r="J203" s="38"/>
      <c r="K203" s="38"/>
      <c r="L203" s="39"/>
      <c r="P203" s="16" t="s">
        <v>300</v>
      </c>
      <c r="Q203" s="28">
        <f>-U202</f>
        <v>-233000</v>
      </c>
      <c r="R203" s="29"/>
      <c r="S203" s="30"/>
      <c r="T203" s="16" t="s">
        <v>301</v>
      </c>
      <c r="U203" s="28">
        <f>U202-N203+Q203</f>
        <v>0</v>
      </c>
      <c r="V203" s="29"/>
      <c r="W203" s="30"/>
    </row>
    <row r="204" spans="2:23" ht="18.5" thickBot="1" x14ac:dyDescent="0.6">
      <c r="B204" s="60" t="s">
        <v>68</v>
      </c>
      <c r="C204" s="61"/>
      <c r="D204" s="62"/>
      <c r="E204" s="37" t="s">
        <v>62</v>
      </c>
      <c r="F204" s="39"/>
      <c r="G204" s="63">
        <f>T191+1</f>
        <v>82</v>
      </c>
      <c r="H204" s="64"/>
      <c r="I204" s="68"/>
      <c r="J204" s="69"/>
      <c r="K204" s="69"/>
      <c r="L204" s="70"/>
      <c r="P204" s="12">
        <f>G204+1</f>
        <v>83</v>
      </c>
      <c r="Q204" s="28"/>
      <c r="R204" s="29"/>
      <c r="S204" s="30"/>
      <c r="T204" s="12">
        <f>P204+1</f>
        <v>84</v>
      </c>
      <c r="U204" s="28"/>
      <c r="V204" s="29"/>
      <c r="W204" s="30"/>
    </row>
    <row r="206" spans="2:23" ht="18.5" thickBot="1" x14ac:dyDescent="0.6"/>
    <row r="207" spans="2:23" ht="18.5" thickBot="1" x14ac:dyDescent="0.6">
      <c r="G207" s="37" t="s">
        <v>3</v>
      </c>
      <c r="H207" s="38"/>
      <c r="I207" s="39"/>
      <c r="K207" s="26" t="s">
        <v>7</v>
      </c>
      <c r="L207" s="36"/>
      <c r="M207" s="36"/>
      <c r="N207" s="36"/>
      <c r="O207" s="36"/>
      <c r="P207" s="27"/>
      <c r="R207" s="5">
        <v>6</v>
      </c>
      <c r="S207" s="2" t="s">
        <v>104</v>
      </c>
      <c r="T207" s="26">
        <v>460</v>
      </c>
      <c r="U207" s="27"/>
    </row>
    <row r="208" spans="2:23" ht="18.5" thickBot="1" x14ac:dyDescent="0.6"/>
    <row r="209" spans="2:23" ht="18.5" thickBot="1" x14ac:dyDescent="0.6">
      <c r="F209" s="26" t="s">
        <v>21</v>
      </c>
      <c r="G209" s="36"/>
      <c r="H209" s="36"/>
      <c r="I209" s="36"/>
      <c r="J209" s="27"/>
      <c r="K209" s="26" t="s">
        <v>12</v>
      </c>
      <c r="L209" s="36"/>
      <c r="M209" s="27"/>
      <c r="N209" s="26" t="s">
        <v>20</v>
      </c>
      <c r="O209" s="36"/>
      <c r="P209" s="36"/>
      <c r="Q209" s="36"/>
      <c r="R209" s="27"/>
    </row>
    <row r="210" spans="2:23" ht="18.5" thickBot="1" x14ac:dyDescent="0.6"/>
    <row r="211" spans="2:23" ht="18.5" thickBot="1" x14ac:dyDescent="0.6">
      <c r="C211" s="25" t="s">
        <v>24</v>
      </c>
      <c r="D211" s="25"/>
      <c r="E211" s="25"/>
      <c r="F211" s="26" t="s">
        <v>302</v>
      </c>
      <c r="G211" s="36"/>
      <c r="H211" s="36"/>
      <c r="I211" s="36"/>
      <c r="J211" s="36"/>
      <c r="K211" s="36"/>
      <c r="L211" s="36"/>
      <c r="M211" s="36"/>
      <c r="N211" s="36"/>
      <c r="O211" s="27"/>
      <c r="R211" s="37" t="s">
        <v>43</v>
      </c>
      <c r="S211" s="39"/>
    </row>
    <row r="212" spans="2:23" ht="18.5" thickBot="1" x14ac:dyDescent="0.6"/>
    <row r="213" spans="2:23" ht="18.5" thickBot="1" x14ac:dyDescent="0.6">
      <c r="S213" s="25" t="s">
        <v>14</v>
      </c>
      <c r="T213" s="71"/>
      <c r="U213" s="38" t="s">
        <v>15</v>
      </c>
      <c r="V213" s="38"/>
      <c r="W213" s="39"/>
    </row>
    <row r="214" spans="2:23" ht="18.5" thickBot="1" x14ac:dyDescent="0.6">
      <c r="B214" s="37" t="s">
        <v>46</v>
      </c>
      <c r="C214" s="38"/>
      <c r="D214" s="39"/>
      <c r="E214" s="37" t="s">
        <v>65</v>
      </c>
      <c r="F214" s="39"/>
      <c r="G214" s="37" t="s">
        <v>69</v>
      </c>
      <c r="H214" s="38"/>
      <c r="I214" s="38"/>
      <c r="J214" s="38"/>
      <c r="K214" s="38"/>
      <c r="L214" s="39"/>
      <c r="M214" s="37" t="s">
        <v>42</v>
      </c>
      <c r="N214" s="38"/>
      <c r="O214" s="39"/>
      <c r="P214" s="37" t="s">
        <v>70</v>
      </c>
      <c r="Q214" s="38"/>
      <c r="R214" s="38"/>
      <c r="S214" s="39"/>
      <c r="T214" s="37" t="s">
        <v>71</v>
      </c>
      <c r="U214" s="38"/>
      <c r="V214" s="38"/>
      <c r="W214" s="39"/>
    </row>
    <row r="215" spans="2:23" ht="18.5" thickBot="1" x14ac:dyDescent="0.6">
      <c r="B215" s="60">
        <v>45383</v>
      </c>
      <c r="C215" s="61"/>
      <c r="D215" s="62"/>
      <c r="E215" s="37" t="s">
        <v>62</v>
      </c>
      <c r="F215" s="39"/>
      <c r="G215" s="37" t="s">
        <v>72</v>
      </c>
      <c r="H215" s="38"/>
      <c r="I215" s="38"/>
      <c r="J215" s="38"/>
      <c r="K215" s="38"/>
      <c r="L215" s="39"/>
      <c r="M215" s="28"/>
      <c r="N215" s="29"/>
      <c r="O215" s="30"/>
      <c r="P215" s="28"/>
      <c r="Q215" s="29"/>
      <c r="R215" s="29"/>
      <c r="S215" s="30"/>
      <c r="T215" s="16" t="s">
        <v>303</v>
      </c>
      <c r="U215" s="28">
        <v>1400000</v>
      </c>
      <c r="V215" s="29"/>
      <c r="W215" s="30"/>
    </row>
    <row r="216" spans="2:23" ht="18.5" thickBot="1" x14ac:dyDescent="0.6">
      <c r="B216" s="60">
        <v>45383</v>
      </c>
      <c r="C216" s="61"/>
      <c r="D216" s="62"/>
      <c r="E216" s="37" t="s">
        <v>62</v>
      </c>
      <c r="F216" s="39"/>
      <c r="G216" s="37" t="s">
        <v>270</v>
      </c>
      <c r="H216" s="38"/>
      <c r="I216" s="38"/>
      <c r="J216" s="38"/>
      <c r="K216" s="38"/>
      <c r="L216" s="39"/>
      <c r="P216" s="16" t="s">
        <v>304</v>
      </c>
      <c r="Q216" s="28">
        <f>-U215</f>
        <v>-1400000</v>
      </c>
      <c r="R216" s="29"/>
      <c r="S216" s="30"/>
      <c r="T216" s="16" t="s">
        <v>305</v>
      </c>
      <c r="U216" s="28">
        <f>U215-N216+Q216</f>
        <v>0</v>
      </c>
      <c r="V216" s="29"/>
      <c r="W216" s="30"/>
    </row>
    <row r="217" spans="2:23" ht="18.5" thickBot="1" x14ac:dyDescent="0.6">
      <c r="B217" s="60" t="s">
        <v>68</v>
      </c>
      <c r="C217" s="61"/>
      <c r="D217" s="62"/>
      <c r="E217" s="37" t="s">
        <v>62</v>
      </c>
      <c r="F217" s="39"/>
      <c r="G217" s="63">
        <f>T204+1</f>
        <v>85</v>
      </c>
      <c r="H217" s="64"/>
      <c r="I217" s="68"/>
      <c r="J217" s="69"/>
      <c r="K217" s="69"/>
      <c r="L217" s="70"/>
      <c r="P217" s="12">
        <f>G217+1</f>
        <v>86</v>
      </c>
      <c r="Q217" s="28"/>
      <c r="R217" s="29"/>
      <c r="S217" s="30"/>
      <c r="T217" s="12">
        <f>P217+1</f>
        <v>87</v>
      </c>
      <c r="U217" s="28"/>
      <c r="V217" s="29"/>
      <c r="W217" s="30"/>
    </row>
    <row r="219" spans="2:23" ht="18.5" thickBot="1" x14ac:dyDescent="0.6"/>
    <row r="220" spans="2:23" ht="18.5" thickBot="1" x14ac:dyDescent="0.6">
      <c r="G220" s="37" t="s">
        <v>3</v>
      </c>
      <c r="H220" s="38"/>
      <c r="I220" s="39"/>
      <c r="K220" s="26" t="s">
        <v>7</v>
      </c>
      <c r="L220" s="36"/>
      <c r="M220" s="36"/>
      <c r="N220" s="36"/>
      <c r="O220" s="36"/>
      <c r="P220" s="27"/>
      <c r="R220" s="5">
        <v>6</v>
      </c>
      <c r="S220" s="2" t="s">
        <v>104</v>
      </c>
      <c r="T220" s="26">
        <v>461</v>
      </c>
      <c r="U220" s="27"/>
    </row>
    <row r="221" spans="2:23" ht="18.5" thickBot="1" x14ac:dyDescent="0.6"/>
    <row r="222" spans="2:23" ht="18.5" thickBot="1" x14ac:dyDescent="0.6">
      <c r="F222" s="26" t="s">
        <v>21</v>
      </c>
      <c r="G222" s="36"/>
      <c r="H222" s="36"/>
      <c r="I222" s="36"/>
      <c r="J222" s="27"/>
      <c r="K222" s="26" t="s">
        <v>12</v>
      </c>
      <c r="L222" s="36"/>
      <c r="M222" s="27"/>
      <c r="N222" s="26" t="s">
        <v>20</v>
      </c>
      <c r="O222" s="36"/>
      <c r="P222" s="36"/>
      <c r="Q222" s="36"/>
      <c r="R222" s="27"/>
    </row>
    <row r="223" spans="2:23" ht="18.5" thickBot="1" x14ac:dyDescent="0.6"/>
    <row r="224" spans="2:23" ht="18.5" thickBot="1" x14ac:dyDescent="0.6">
      <c r="C224" s="25" t="s">
        <v>24</v>
      </c>
      <c r="D224" s="25"/>
      <c r="E224" s="25"/>
      <c r="F224" s="26" t="s">
        <v>306</v>
      </c>
      <c r="G224" s="36"/>
      <c r="H224" s="36"/>
      <c r="I224" s="36"/>
      <c r="J224" s="36"/>
      <c r="K224" s="36"/>
      <c r="L224" s="36"/>
      <c r="M224" s="36"/>
      <c r="N224" s="36"/>
      <c r="O224" s="27"/>
      <c r="R224" s="37" t="s">
        <v>43</v>
      </c>
      <c r="S224" s="39"/>
    </row>
    <row r="225" spans="2:23" ht="18.5" thickBot="1" x14ac:dyDescent="0.6"/>
    <row r="226" spans="2:23" ht="18.5" thickBot="1" x14ac:dyDescent="0.6">
      <c r="S226" s="25" t="s">
        <v>14</v>
      </c>
      <c r="T226" s="71"/>
      <c r="U226" s="38" t="s">
        <v>15</v>
      </c>
      <c r="V226" s="38"/>
      <c r="W226" s="39"/>
    </row>
    <row r="227" spans="2:23" ht="18.5" thickBot="1" x14ac:dyDescent="0.6">
      <c r="B227" s="37" t="s">
        <v>46</v>
      </c>
      <c r="C227" s="38"/>
      <c r="D227" s="39"/>
      <c r="E227" s="37" t="s">
        <v>65</v>
      </c>
      <c r="F227" s="39"/>
      <c r="G227" s="37" t="s">
        <v>69</v>
      </c>
      <c r="H227" s="38"/>
      <c r="I227" s="38"/>
      <c r="J227" s="38"/>
      <c r="K227" s="38"/>
      <c r="L227" s="39"/>
      <c r="M227" s="37" t="s">
        <v>42</v>
      </c>
      <c r="N227" s="38"/>
      <c r="O227" s="39"/>
      <c r="P227" s="37" t="s">
        <v>70</v>
      </c>
      <c r="Q227" s="38"/>
      <c r="R227" s="38"/>
      <c r="S227" s="39"/>
      <c r="T227" s="37" t="s">
        <v>71</v>
      </c>
      <c r="U227" s="38"/>
      <c r="V227" s="38"/>
      <c r="W227" s="39"/>
    </row>
    <row r="228" spans="2:23" ht="18.5" thickBot="1" x14ac:dyDescent="0.6">
      <c r="B228" s="60">
        <v>45383</v>
      </c>
      <c r="C228" s="61"/>
      <c r="D228" s="62"/>
      <c r="E228" s="37" t="s">
        <v>62</v>
      </c>
      <c r="F228" s="39"/>
      <c r="G228" s="37" t="s">
        <v>72</v>
      </c>
      <c r="H228" s="38"/>
      <c r="I228" s="38"/>
      <c r="J228" s="38"/>
      <c r="K228" s="38"/>
      <c r="L228" s="39"/>
      <c r="M228" s="28"/>
      <c r="N228" s="29"/>
      <c r="O228" s="30"/>
      <c r="P228" s="28"/>
      <c r="Q228" s="29"/>
      <c r="R228" s="29"/>
      <c r="S228" s="30"/>
      <c r="T228" s="16" t="s">
        <v>307</v>
      </c>
      <c r="U228" s="28">
        <v>467000</v>
      </c>
      <c r="V228" s="29"/>
      <c r="W228" s="30"/>
    </row>
    <row r="229" spans="2:23" ht="18.5" thickBot="1" x14ac:dyDescent="0.6">
      <c r="B229" s="60">
        <v>45383</v>
      </c>
      <c r="C229" s="61"/>
      <c r="D229" s="62"/>
      <c r="E229" s="37" t="s">
        <v>62</v>
      </c>
      <c r="F229" s="39"/>
      <c r="G229" s="37" t="s">
        <v>270</v>
      </c>
      <c r="H229" s="38"/>
      <c r="I229" s="38"/>
      <c r="J229" s="38"/>
      <c r="K229" s="38"/>
      <c r="L229" s="39"/>
      <c r="P229" s="16" t="s">
        <v>308</v>
      </c>
      <c r="Q229" s="28">
        <f>-U228</f>
        <v>-467000</v>
      </c>
      <c r="R229" s="29"/>
      <c r="S229" s="30"/>
      <c r="T229" s="16" t="s">
        <v>309</v>
      </c>
      <c r="U229" s="28">
        <f>U228-N229+Q229</f>
        <v>0</v>
      </c>
      <c r="V229" s="29"/>
      <c r="W229" s="30"/>
    </row>
    <row r="230" spans="2:23" ht="18.5" thickBot="1" x14ac:dyDescent="0.6">
      <c r="B230" s="60" t="s">
        <v>68</v>
      </c>
      <c r="C230" s="61"/>
      <c r="D230" s="62"/>
      <c r="E230" s="37" t="s">
        <v>62</v>
      </c>
      <c r="F230" s="39"/>
      <c r="G230" s="63">
        <f>T217+1</f>
        <v>88</v>
      </c>
      <c r="H230" s="64"/>
      <c r="I230" s="68"/>
      <c r="J230" s="69"/>
      <c r="K230" s="69"/>
      <c r="L230" s="70"/>
      <c r="P230" s="12">
        <f>G230+1</f>
        <v>89</v>
      </c>
      <c r="Q230" s="28"/>
      <c r="R230" s="29"/>
      <c r="S230" s="30"/>
      <c r="T230" s="12">
        <f>P230+1</f>
        <v>90</v>
      </c>
      <c r="U230" s="28"/>
      <c r="V230" s="29"/>
      <c r="W230" s="30"/>
    </row>
    <row r="232" spans="2:23" ht="18.5" thickBot="1" x14ac:dyDescent="0.6"/>
    <row r="233" spans="2:23" ht="18.5" thickBot="1" x14ac:dyDescent="0.6">
      <c r="G233" s="37" t="s">
        <v>3</v>
      </c>
      <c r="H233" s="38"/>
      <c r="I233" s="39"/>
      <c r="K233" s="26" t="s">
        <v>7</v>
      </c>
      <c r="L233" s="36"/>
      <c r="M233" s="36"/>
      <c r="N233" s="36"/>
      <c r="O233" s="36"/>
      <c r="P233" s="27"/>
      <c r="R233" s="5">
        <v>6</v>
      </c>
      <c r="S233" s="2" t="s">
        <v>104</v>
      </c>
      <c r="T233" s="26">
        <v>461</v>
      </c>
      <c r="U233" s="27"/>
    </row>
    <row r="234" spans="2:23" ht="18.5" thickBot="1" x14ac:dyDescent="0.6"/>
    <row r="235" spans="2:23" ht="18.5" thickBot="1" x14ac:dyDescent="0.6">
      <c r="F235" s="26" t="s">
        <v>21</v>
      </c>
      <c r="G235" s="36"/>
      <c r="H235" s="36"/>
      <c r="I235" s="36"/>
      <c r="J235" s="27"/>
      <c r="K235" s="26" t="s">
        <v>12</v>
      </c>
      <c r="L235" s="36"/>
      <c r="M235" s="27"/>
      <c r="N235" s="26" t="s">
        <v>20</v>
      </c>
      <c r="O235" s="36"/>
      <c r="P235" s="36"/>
      <c r="Q235" s="36"/>
      <c r="R235" s="27"/>
    </row>
    <row r="236" spans="2:23" ht="18.5" thickBot="1" x14ac:dyDescent="0.6"/>
    <row r="237" spans="2:23" ht="18.5" thickBot="1" x14ac:dyDescent="0.6">
      <c r="C237" s="25" t="s">
        <v>24</v>
      </c>
      <c r="D237" s="25"/>
      <c r="E237" s="25"/>
      <c r="F237" s="26" t="s">
        <v>310</v>
      </c>
      <c r="G237" s="36"/>
      <c r="H237" s="36"/>
      <c r="I237" s="36"/>
      <c r="J237" s="36"/>
      <c r="K237" s="36"/>
      <c r="L237" s="36"/>
      <c r="M237" s="36"/>
      <c r="N237" s="36"/>
      <c r="O237" s="27"/>
      <c r="R237" s="37" t="s">
        <v>43</v>
      </c>
      <c r="S237" s="39"/>
    </row>
    <row r="238" spans="2:23" ht="18.5" thickBot="1" x14ac:dyDescent="0.6"/>
    <row r="239" spans="2:23" ht="18.5" thickBot="1" x14ac:dyDescent="0.6">
      <c r="S239" s="25" t="s">
        <v>14</v>
      </c>
      <c r="T239" s="71"/>
      <c r="U239" s="38" t="s">
        <v>15</v>
      </c>
      <c r="V239" s="38"/>
      <c r="W239" s="39"/>
    </row>
    <row r="240" spans="2:23" ht="18.5" thickBot="1" x14ac:dyDescent="0.6">
      <c r="B240" s="37" t="s">
        <v>46</v>
      </c>
      <c r="C240" s="38"/>
      <c r="D240" s="39"/>
      <c r="E240" s="37" t="s">
        <v>65</v>
      </c>
      <c r="F240" s="39"/>
      <c r="G240" s="37" t="s">
        <v>69</v>
      </c>
      <c r="H240" s="38"/>
      <c r="I240" s="38"/>
      <c r="J240" s="38"/>
      <c r="K240" s="38"/>
      <c r="L240" s="39"/>
      <c r="M240" s="37" t="s">
        <v>42</v>
      </c>
      <c r="N240" s="38"/>
      <c r="O240" s="39"/>
      <c r="P240" s="37" t="s">
        <v>70</v>
      </c>
      <c r="Q240" s="38"/>
      <c r="R240" s="38"/>
      <c r="S240" s="39"/>
      <c r="T240" s="37" t="s">
        <v>71</v>
      </c>
      <c r="U240" s="38"/>
      <c r="V240" s="38"/>
      <c r="W240" s="39"/>
    </row>
    <row r="241" spans="2:23" ht="18.5" thickBot="1" x14ac:dyDescent="0.6">
      <c r="B241" s="60">
        <v>45383</v>
      </c>
      <c r="C241" s="61"/>
      <c r="D241" s="62"/>
      <c r="E241" s="37" t="s">
        <v>62</v>
      </c>
      <c r="F241" s="39"/>
      <c r="G241" s="37" t="s">
        <v>72</v>
      </c>
      <c r="H241" s="38"/>
      <c r="I241" s="38"/>
      <c r="J241" s="38"/>
      <c r="K241" s="38"/>
      <c r="L241" s="39"/>
      <c r="M241" s="28"/>
      <c r="N241" s="29"/>
      <c r="O241" s="30"/>
      <c r="P241" s="28"/>
      <c r="Q241" s="29"/>
      <c r="R241" s="29"/>
      <c r="S241" s="30"/>
      <c r="T241" s="16" t="s">
        <v>311</v>
      </c>
      <c r="U241" s="28">
        <v>607000</v>
      </c>
      <c r="V241" s="29"/>
      <c r="W241" s="30"/>
    </row>
    <row r="242" spans="2:23" ht="18.5" thickBot="1" x14ac:dyDescent="0.6">
      <c r="B242" s="60">
        <v>45383</v>
      </c>
      <c r="C242" s="61"/>
      <c r="D242" s="62"/>
      <c r="E242" s="37" t="s">
        <v>62</v>
      </c>
      <c r="F242" s="39"/>
      <c r="G242" s="37" t="s">
        <v>270</v>
      </c>
      <c r="H242" s="38"/>
      <c r="I242" s="38"/>
      <c r="J242" s="38"/>
      <c r="K242" s="38"/>
      <c r="L242" s="39"/>
      <c r="P242" s="16" t="s">
        <v>312</v>
      </c>
      <c r="Q242" s="28">
        <f>-U241</f>
        <v>-607000</v>
      </c>
      <c r="R242" s="29"/>
      <c r="S242" s="30"/>
      <c r="T242" s="16" t="s">
        <v>313</v>
      </c>
      <c r="U242" s="28">
        <f>U241-N242+Q242</f>
        <v>0</v>
      </c>
      <c r="V242" s="29"/>
      <c r="W242" s="30"/>
    </row>
    <row r="243" spans="2:23" ht="18.5" thickBot="1" x14ac:dyDescent="0.6">
      <c r="B243" s="60" t="s">
        <v>68</v>
      </c>
      <c r="C243" s="61"/>
      <c r="D243" s="62"/>
      <c r="E243" s="37" t="s">
        <v>62</v>
      </c>
      <c r="F243" s="39"/>
      <c r="G243" s="63">
        <f>T230+1</f>
        <v>91</v>
      </c>
      <c r="H243" s="64"/>
      <c r="I243" s="68"/>
      <c r="J243" s="69"/>
      <c r="K243" s="69"/>
      <c r="L243" s="70"/>
      <c r="P243" s="12">
        <f>G243+1</f>
        <v>92</v>
      </c>
      <c r="Q243" s="28"/>
      <c r="R243" s="29"/>
      <c r="S243" s="30"/>
      <c r="T243" s="12">
        <f>P243+1</f>
        <v>93</v>
      </c>
      <c r="U243" s="28"/>
      <c r="V243" s="29"/>
      <c r="W243" s="30"/>
    </row>
    <row r="245" spans="2:23" ht="18.5" thickBot="1" x14ac:dyDescent="0.6"/>
    <row r="246" spans="2:23" ht="18.5" thickBot="1" x14ac:dyDescent="0.6">
      <c r="G246" s="37" t="s">
        <v>3</v>
      </c>
      <c r="H246" s="38"/>
      <c r="I246" s="39"/>
      <c r="K246" s="26" t="s">
        <v>7</v>
      </c>
      <c r="L246" s="36"/>
      <c r="M246" s="36"/>
      <c r="N246" s="36"/>
      <c r="O246" s="36"/>
      <c r="P246" s="27"/>
      <c r="R246" s="5">
        <v>6</v>
      </c>
      <c r="S246" s="2" t="s">
        <v>104</v>
      </c>
      <c r="T246" s="26">
        <v>462</v>
      </c>
      <c r="U246" s="27"/>
    </row>
    <row r="247" spans="2:23" ht="18.5" thickBot="1" x14ac:dyDescent="0.6"/>
    <row r="248" spans="2:23" ht="18.5" thickBot="1" x14ac:dyDescent="0.6">
      <c r="F248" s="26" t="s">
        <v>21</v>
      </c>
      <c r="G248" s="36"/>
      <c r="H248" s="36"/>
      <c r="I248" s="36"/>
      <c r="J248" s="27"/>
      <c r="K248" s="26" t="s">
        <v>12</v>
      </c>
      <c r="L248" s="36"/>
      <c r="M248" s="27"/>
      <c r="N248" s="26" t="s">
        <v>20</v>
      </c>
      <c r="O248" s="36"/>
      <c r="P248" s="36"/>
      <c r="Q248" s="36"/>
      <c r="R248" s="27"/>
    </row>
    <row r="249" spans="2:23" ht="18.5" thickBot="1" x14ac:dyDescent="0.6"/>
    <row r="250" spans="2:23" ht="18.5" thickBot="1" x14ac:dyDescent="0.6">
      <c r="C250" s="25" t="s">
        <v>24</v>
      </c>
      <c r="D250" s="25"/>
      <c r="E250" s="25"/>
      <c r="F250" s="26" t="s">
        <v>314</v>
      </c>
      <c r="G250" s="36"/>
      <c r="H250" s="36"/>
      <c r="I250" s="36"/>
      <c r="J250" s="36"/>
      <c r="K250" s="36"/>
      <c r="L250" s="36"/>
      <c r="M250" s="36"/>
      <c r="N250" s="36"/>
      <c r="O250" s="27"/>
      <c r="R250" s="37" t="s">
        <v>43</v>
      </c>
      <c r="S250" s="39"/>
    </row>
    <row r="251" spans="2:23" ht="18.5" thickBot="1" x14ac:dyDescent="0.6"/>
    <row r="252" spans="2:23" ht="18.5" thickBot="1" x14ac:dyDescent="0.6">
      <c r="S252" s="25" t="s">
        <v>14</v>
      </c>
      <c r="T252" s="71"/>
      <c r="U252" s="38" t="s">
        <v>15</v>
      </c>
      <c r="V252" s="38"/>
      <c r="W252" s="39"/>
    </row>
    <row r="253" spans="2:23" ht="18.5" thickBot="1" x14ac:dyDescent="0.6">
      <c r="B253" s="37" t="s">
        <v>46</v>
      </c>
      <c r="C253" s="38"/>
      <c r="D253" s="39"/>
      <c r="E253" s="37" t="s">
        <v>65</v>
      </c>
      <c r="F253" s="39"/>
      <c r="G253" s="37" t="s">
        <v>69</v>
      </c>
      <c r="H253" s="38"/>
      <c r="I253" s="38"/>
      <c r="J253" s="38"/>
      <c r="K253" s="38"/>
      <c r="L253" s="39"/>
      <c r="M253" s="37" t="s">
        <v>42</v>
      </c>
      <c r="N253" s="38"/>
      <c r="O253" s="39"/>
      <c r="P253" s="37" t="s">
        <v>70</v>
      </c>
      <c r="Q253" s="38"/>
      <c r="R253" s="38"/>
      <c r="S253" s="39"/>
      <c r="T253" s="37" t="s">
        <v>71</v>
      </c>
      <c r="U253" s="38"/>
      <c r="V253" s="38"/>
      <c r="W253" s="39"/>
    </row>
    <row r="254" spans="2:23" ht="18.5" thickBot="1" x14ac:dyDescent="0.6">
      <c r="B254" s="60">
        <v>45383</v>
      </c>
      <c r="C254" s="61"/>
      <c r="D254" s="62"/>
      <c r="E254" s="37" t="s">
        <v>62</v>
      </c>
      <c r="F254" s="39"/>
      <c r="G254" s="37" t="s">
        <v>72</v>
      </c>
      <c r="H254" s="38"/>
      <c r="I254" s="38"/>
      <c r="J254" s="38"/>
      <c r="K254" s="38"/>
      <c r="L254" s="39"/>
      <c r="M254" s="28"/>
      <c r="N254" s="29"/>
      <c r="O254" s="30"/>
      <c r="P254" s="28"/>
      <c r="Q254" s="29"/>
      <c r="R254" s="29"/>
      <c r="S254" s="30"/>
      <c r="T254" s="16" t="s">
        <v>315</v>
      </c>
      <c r="U254" s="28">
        <v>5624000</v>
      </c>
      <c r="V254" s="29"/>
      <c r="W254" s="30"/>
    </row>
    <row r="255" spans="2:23" ht="18.5" thickBot="1" x14ac:dyDescent="0.6">
      <c r="B255" s="60">
        <v>45383</v>
      </c>
      <c r="C255" s="61"/>
      <c r="D255" s="62"/>
      <c r="E255" s="37" t="s">
        <v>62</v>
      </c>
      <c r="F255" s="39"/>
      <c r="G255" s="37" t="s">
        <v>270</v>
      </c>
      <c r="H255" s="38"/>
      <c r="I255" s="38"/>
      <c r="J255" s="38"/>
      <c r="K255" s="38"/>
      <c r="L255" s="39"/>
      <c r="P255" s="16" t="s">
        <v>316</v>
      </c>
      <c r="Q255" s="28">
        <f>-U254</f>
        <v>-5624000</v>
      </c>
      <c r="R255" s="29"/>
      <c r="S255" s="30"/>
      <c r="T255" s="16" t="s">
        <v>317</v>
      </c>
      <c r="U255" s="28">
        <f t="shared" ref="U255" si="0">U254-N255+Q255</f>
        <v>0</v>
      </c>
      <c r="V255" s="29"/>
      <c r="W255" s="30"/>
    </row>
    <row r="256" spans="2:23" ht="18.5" thickBot="1" x14ac:dyDescent="0.6">
      <c r="B256" s="60" t="s">
        <v>68</v>
      </c>
      <c r="C256" s="61"/>
      <c r="D256" s="62"/>
      <c r="E256" s="37" t="s">
        <v>62</v>
      </c>
      <c r="F256" s="39"/>
      <c r="G256" s="63">
        <f>T243+1</f>
        <v>94</v>
      </c>
      <c r="H256" s="64"/>
      <c r="I256" s="68"/>
      <c r="J256" s="69"/>
      <c r="K256" s="69"/>
      <c r="L256" s="70"/>
      <c r="P256" s="12">
        <f t="shared" ref="P256:P261" si="1">G256+1</f>
        <v>95</v>
      </c>
      <c r="Q256" s="28"/>
      <c r="R256" s="29"/>
      <c r="S256" s="30"/>
      <c r="T256" s="12">
        <f t="shared" ref="T256:T261" si="2">P256+1</f>
        <v>96</v>
      </c>
      <c r="U256" s="28"/>
      <c r="V256" s="29"/>
      <c r="W256" s="30"/>
    </row>
    <row r="257" spans="2:23" ht="18.5" thickBot="1" x14ac:dyDescent="0.6">
      <c r="B257" s="60" t="s">
        <v>68</v>
      </c>
      <c r="C257" s="61"/>
      <c r="D257" s="62"/>
      <c r="E257" s="37" t="s">
        <v>62</v>
      </c>
      <c r="F257" s="39"/>
      <c r="G257" s="63">
        <f t="shared" ref="G257:G266" si="3">T256+1</f>
        <v>97</v>
      </c>
      <c r="H257" s="64"/>
      <c r="I257" s="68"/>
      <c r="J257" s="69"/>
      <c r="K257" s="69"/>
      <c r="L257" s="70"/>
      <c r="P257" s="12">
        <f t="shared" si="1"/>
        <v>98</v>
      </c>
      <c r="Q257" s="28"/>
      <c r="R257" s="29"/>
      <c r="S257" s="30"/>
      <c r="T257" s="12">
        <f t="shared" si="2"/>
        <v>99</v>
      </c>
      <c r="U257" s="28"/>
      <c r="V257" s="29"/>
      <c r="W257" s="30"/>
    </row>
    <row r="258" spans="2:23" ht="18.5" thickBot="1" x14ac:dyDescent="0.6">
      <c r="B258" s="60" t="s">
        <v>68</v>
      </c>
      <c r="C258" s="61"/>
      <c r="D258" s="62"/>
      <c r="E258" s="37" t="s">
        <v>62</v>
      </c>
      <c r="F258" s="39"/>
      <c r="G258" s="63">
        <f t="shared" si="3"/>
        <v>100</v>
      </c>
      <c r="H258" s="64"/>
      <c r="I258" s="68"/>
      <c r="J258" s="69"/>
      <c r="K258" s="69"/>
      <c r="L258" s="70"/>
      <c r="P258" s="12">
        <f t="shared" si="1"/>
        <v>101</v>
      </c>
      <c r="Q258" s="28"/>
      <c r="R258" s="29"/>
      <c r="S258" s="30"/>
      <c r="T258" s="12">
        <f t="shared" si="2"/>
        <v>102</v>
      </c>
      <c r="U258" s="28"/>
      <c r="V258" s="29"/>
      <c r="W258" s="30"/>
    </row>
    <row r="259" spans="2:23" ht="18.5" thickBot="1" x14ac:dyDescent="0.6">
      <c r="B259" s="60" t="s">
        <v>68</v>
      </c>
      <c r="C259" s="61"/>
      <c r="D259" s="62"/>
      <c r="E259" s="37" t="s">
        <v>62</v>
      </c>
      <c r="F259" s="39"/>
      <c r="G259" s="63">
        <f t="shared" si="3"/>
        <v>103</v>
      </c>
      <c r="H259" s="64"/>
      <c r="I259" s="68"/>
      <c r="J259" s="69"/>
      <c r="K259" s="69"/>
      <c r="L259" s="70"/>
      <c r="P259" s="12">
        <f t="shared" si="1"/>
        <v>104</v>
      </c>
      <c r="Q259" s="28"/>
      <c r="R259" s="29"/>
      <c r="S259" s="30"/>
      <c r="T259" s="12">
        <f t="shared" si="2"/>
        <v>105</v>
      </c>
      <c r="U259" s="28"/>
      <c r="V259" s="29"/>
      <c r="W259" s="30"/>
    </row>
    <row r="260" spans="2:23" ht="18.5" thickBot="1" x14ac:dyDescent="0.6">
      <c r="B260" s="60" t="s">
        <v>68</v>
      </c>
      <c r="C260" s="61"/>
      <c r="D260" s="62"/>
      <c r="E260" s="37" t="s">
        <v>62</v>
      </c>
      <c r="F260" s="39"/>
      <c r="G260" s="63">
        <f t="shared" si="3"/>
        <v>106</v>
      </c>
      <c r="H260" s="64"/>
      <c r="I260" s="68"/>
      <c r="J260" s="69"/>
      <c r="K260" s="69"/>
      <c r="L260" s="70"/>
      <c r="P260" s="12">
        <f t="shared" si="1"/>
        <v>107</v>
      </c>
      <c r="Q260" s="28"/>
      <c r="R260" s="29"/>
      <c r="S260" s="30"/>
      <c r="T260" s="12">
        <f t="shared" si="2"/>
        <v>108</v>
      </c>
      <c r="U260" s="28"/>
      <c r="V260" s="29"/>
      <c r="W260" s="30"/>
    </row>
    <row r="261" spans="2:23" ht="18.5" thickBot="1" x14ac:dyDescent="0.6">
      <c r="B261" s="60" t="s">
        <v>68</v>
      </c>
      <c r="C261" s="61"/>
      <c r="D261" s="62"/>
      <c r="E261" s="37" t="s">
        <v>62</v>
      </c>
      <c r="F261" s="39"/>
      <c r="G261" s="63">
        <f t="shared" si="3"/>
        <v>109</v>
      </c>
      <c r="H261" s="64"/>
      <c r="I261" s="68"/>
      <c r="J261" s="69"/>
      <c r="K261" s="69"/>
      <c r="L261" s="70"/>
      <c r="P261" s="12">
        <f t="shared" si="1"/>
        <v>110</v>
      </c>
      <c r="Q261" s="28"/>
      <c r="R261" s="29"/>
      <c r="S261" s="30"/>
      <c r="T261" s="12">
        <f t="shared" si="2"/>
        <v>111</v>
      </c>
      <c r="U261" s="28"/>
      <c r="V261" s="29"/>
      <c r="W261" s="30"/>
    </row>
    <row r="262" spans="2:23" ht="18.5" thickBot="1" x14ac:dyDescent="0.6">
      <c r="B262" s="60" t="s">
        <v>68</v>
      </c>
      <c r="C262" s="61"/>
      <c r="D262" s="62"/>
      <c r="E262" s="37" t="s">
        <v>62</v>
      </c>
      <c r="F262" s="39"/>
      <c r="G262" s="63">
        <f t="shared" si="3"/>
        <v>112</v>
      </c>
      <c r="H262" s="64"/>
      <c r="I262" s="68"/>
      <c r="J262" s="69"/>
      <c r="K262" s="69"/>
      <c r="L262" s="70"/>
      <c r="M262" s="12">
        <f>G262+1</f>
        <v>113</v>
      </c>
      <c r="N262" s="28"/>
      <c r="O262" s="30"/>
      <c r="T262" s="12">
        <f>M262+1</f>
        <v>114</v>
      </c>
      <c r="U262" s="28"/>
      <c r="V262" s="29"/>
      <c r="W262" s="30"/>
    </row>
    <row r="263" spans="2:23" ht="18.5" thickBot="1" x14ac:dyDescent="0.6">
      <c r="B263" s="60" t="s">
        <v>68</v>
      </c>
      <c r="C263" s="61"/>
      <c r="D263" s="62"/>
      <c r="E263" s="37" t="s">
        <v>62</v>
      </c>
      <c r="F263" s="39"/>
      <c r="G263" s="63">
        <f t="shared" si="3"/>
        <v>115</v>
      </c>
      <c r="H263" s="64"/>
      <c r="I263" s="65"/>
      <c r="J263" s="66"/>
      <c r="K263" s="66"/>
      <c r="L263" s="67"/>
      <c r="M263" s="12">
        <f>G263+1</f>
        <v>116</v>
      </c>
      <c r="N263" s="28"/>
      <c r="O263" s="30"/>
      <c r="T263" s="12">
        <f>M263+1</f>
        <v>117</v>
      </c>
      <c r="U263" s="28"/>
      <c r="V263" s="29"/>
      <c r="W263" s="30"/>
    </row>
    <row r="264" spans="2:23" ht="18.5" thickBot="1" x14ac:dyDescent="0.6">
      <c r="B264" s="60" t="s">
        <v>68</v>
      </c>
      <c r="C264" s="61"/>
      <c r="D264" s="62"/>
      <c r="E264" s="37" t="s">
        <v>62</v>
      </c>
      <c r="F264" s="39"/>
      <c r="G264" s="63">
        <f t="shared" si="3"/>
        <v>118</v>
      </c>
      <c r="H264" s="64"/>
      <c r="I264" s="65"/>
      <c r="J264" s="66"/>
      <c r="K264" s="66"/>
      <c r="L264" s="67"/>
      <c r="M264" s="12">
        <f>G264+1</f>
        <v>119</v>
      </c>
      <c r="N264" s="28"/>
      <c r="O264" s="30"/>
      <c r="T264" s="12">
        <f>M264+1</f>
        <v>120</v>
      </c>
      <c r="U264" s="28"/>
      <c r="V264" s="29"/>
      <c r="W264" s="30"/>
    </row>
    <row r="265" spans="2:23" ht="18.5" thickBot="1" x14ac:dyDescent="0.6">
      <c r="B265" s="60" t="s">
        <v>68</v>
      </c>
      <c r="C265" s="61"/>
      <c r="D265" s="62"/>
      <c r="E265" s="37" t="s">
        <v>62</v>
      </c>
      <c r="F265" s="39"/>
      <c r="G265" s="63">
        <f t="shared" si="3"/>
        <v>121</v>
      </c>
      <c r="H265" s="64"/>
      <c r="I265" s="65"/>
      <c r="J265" s="66"/>
      <c r="K265" s="66"/>
      <c r="L265" s="67"/>
      <c r="M265" s="12">
        <f>G265+1</f>
        <v>122</v>
      </c>
      <c r="N265" s="28"/>
      <c r="O265" s="30"/>
      <c r="T265" s="12">
        <f>M265+1</f>
        <v>123</v>
      </c>
      <c r="U265" s="28"/>
      <c r="V265" s="29"/>
      <c r="W265" s="30"/>
    </row>
    <row r="266" spans="2:23" ht="18.5" thickBot="1" x14ac:dyDescent="0.6">
      <c r="B266" s="60" t="s">
        <v>68</v>
      </c>
      <c r="C266" s="61"/>
      <c r="D266" s="62"/>
      <c r="E266" s="37" t="s">
        <v>62</v>
      </c>
      <c r="F266" s="39"/>
      <c r="G266" s="63">
        <f t="shared" si="3"/>
        <v>124</v>
      </c>
      <c r="H266" s="64"/>
      <c r="I266" s="65"/>
      <c r="J266" s="66"/>
      <c r="K266" s="66"/>
      <c r="L266" s="67"/>
      <c r="M266" s="12">
        <f>G266+1</f>
        <v>125</v>
      </c>
      <c r="N266" s="28"/>
      <c r="O266" s="30"/>
      <c r="T266" s="12">
        <f>M266+1</f>
        <v>126</v>
      </c>
      <c r="U266" s="28"/>
      <c r="V266" s="29"/>
      <c r="W266" s="30"/>
    </row>
    <row r="269" spans="2:23" ht="48" customHeight="1" thickBot="1" x14ac:dyDescent="0.6">
      <c r="B269" s="59" t="s">
        <v>325</v>
      </c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</row>
    <row r="270" spans="2:23" ht="18.5" thickBot="1" x14ac:dyDescent="0.6">
      <c r="R270" s="5">
        <v>6</v>
      </c>
      <c r="S270" s="2" t="s">
        <v>104</v>
      </c>
      <c r="T270" s="26">
        <v>463</v>
      </c>
      <c r="U270" s="27"/>
    </row>
    <row r="271" spans="2:23" ht="18.5" thickBot="1" x14ac:dyDescent="0.6"/>
    <row r="272" spans="2:23" ht="18.5" thickBot="1" x14ac:dyDescent="0.6">
      <c r="B272" s="37" t="s">
        <v>30</v>
      </c>
      <c r="C272" s="38"/>
      <c r="D272" s="38"/>
      <c r="E272" s="38"/>
      <c r="F272" s="38"/>
      <c r="G272" s="38"/>
      <c r="H272" s="39"/>
      <c r="I272" s="37" t="s">
        <v>11</v>
      </c>
      <c r="J272" s="38"/>
      <c r="K272" s="38"/>
      <c r="L272" s="39"/>
      <c r="M272" s="37" t="s">
        <v>12</v>
      </c>
      <c r="N272" s="38"/>
      <c r="O272" s="39"/>
      <c r="P272" s="37" t="s">
        <v>326</v>
      </c>
      <c r="Q272" s="38"/>
      <c r="R272" s="38"/>
      <c r="S272" s="39"/>
      <c r="T272" s="37" t="s">
        <v>327</v>
      </c>
      <c r="U272" s="38"/>
      <c r="V272" s="38"/>
      <c r="W272" s="39"/>
    </row>
    <row r="273" spans="2:23" ht="18.5" thickBot="1" x14ac:dyDescent="0.6">
      <c r="B273" s="37" t="s">
        <v>328</v>
      </c>
      <c r="C273" s="38"/>
      <c r="D273" s="38"/>
      <c r="E273" s="38"/>
      <c r="F273" s="38"/>
      <c r="G273" s="38"/>
      <c r="H273" s="39"/>
    </row>
    <row r="274" spans="2:23" ht="18.5" thickBot="1" x14ac:dyDescent="0.6">
      <c r="B274" s="17">
        <f>T266+1</f>
        <v>127</v>
      </c>
      <c r="C274" s="32" t="s">
        <v>318</v>
      </c>
      <c r="D274" s="32"/>
      <c r="E274" s="32"/>
      <c r="F274" s="32"/>
      <c r="G274" s="32"/>
      <c r="H274" s="33"/>
      <c r="I274" s="17">
        <f>B274+1</f>
        <v>128</v>
      </c>
      <c r="J274" s="28"/>
      <c r="K274" s="29"/>
      <c r="L274" s="30"/>
      <c r="M274" s="18">
        <f>I274+1</f>
        <v>129</v>
      </c>
      <c r="N274" s="28"/>
      <c r="O274" s="30"/>
      <c r="P274" s="18">
        <f>M274+1</f>
        <v>130</v>
      </c>
      <c r="Q274" s="28"/>
      <c r="R274" s="29"/>
      <c r="S274" s="30"/>
      <c r="T274" s="37" t="s">
        <v>154</v>
      </c>
      <c r="U274" s="38"/>
      <c r="V274" s="38"/>
      <c r="W274" s="39"/>
    </row>
    <row r="275" spans="2:23" ht="18.5" thickBot="1" x14ac:dyDescent="0.6">
      <c r="B275" s="17">
        <f>P274+1</f>
        <v>131</v>
      </c>
      <c r="C275" s="32" t="s">
        <v>319</v>
      </c>
      <c r="D275" s="32"/>
      <c r="E275" s="32"/>
      <c r="F275" s="32"/>
      <c r="G275" s="32"/>
      <c r="H275" s="33"/>
      <c r="I275" s="17">
        <f>B275+1</f>
        <v>132</v>
      </c>
      <c r="J275" s="28"/>
      <c r="K275" s="29"/>
      <c r="L275" s="30"/>
      <c r="M275" s="18">
        <f>I275+1</f>
        <v>133</v>
      </c>
      <c r="N275" s="28"/>
      <c r="O275" s="30"/>
      <c r="P275" s="18">
        <f>M275+1</f>
        <v>134</v>
      </c>
      <c r="Q275" s="28"/>
      <c r="R275" s="29"/>
      <c r="S275" s="30"/>
      <c r="T275" s="37" t="s">
        <v>154</v>
      </c>
      <c r="U275" s="38"/>
      <c r="V275" s="38"/>
      <c r="W275" s="39"/>
    </row>
    <row r="276" spans="2:23" ht="18.5" thickBot="1" x14ac:dyDescent="0.6">
      <c r="B276" s="17">
        <f t="shared" ref="B276:B279" si="4">P275+1</f>
        <v>135</v>
      </c>
      <c r="C276" s="32" t="s">
        <v>320</v>
      </c>
      <c r="D276" s="32"/>
      <c r="E276" s="32"/>
      <c r="F276" s="32"/>
      <c r="G276" s="32"/>
      <c r="H276" s="33"/>
      <c r="I276" s="17">
        <f t="shared" ref="I276:I279" si="5">B276+1</f>
        <v>136</v>
      </c>
      <c r="J276" s="28"/>
      <c r="K276" s="29"/>
      <c r="L276" s="30"/>
      <c r="M276" s="18">
        <f t="shared" ref="M276:M279" si="6">I276+1</f>
        <v>137</v>
      </c>
      <c r="N276" s="28"/>
      <c r="O276" s="30"/>
      <c r="P276" s="18">
        <f t="shared" ref="P276:P279" si="7">M276+1</f>
        <v>138</v>
      </c>
      <c r="Q276" s="28"/>
      <c r="R276" s="29"/>
      <c r="S276" s="30"/>
      <c r="T276" s="37" t="s">
        <v>154</v>
      </c>
      <c r="U276" s="38"/>
      <c r="V276" s="38"/>
      <c r="W276" s="39"/>
    </row>
    <row r="277" spans="2:23" ht="18.5" thickBot="1" x14ac:dyDescent="0.6">
      <c r="B277" s="17">
        <f t="shared" si="4"/>
        <v>139</v>
      </c>
      <c r="C277" s="32" t="s">
        <v>321</v>
      </c>
      <c r="D277" s="32"/>
      <c r="E277" s="32"/>
      <c r="F277" s="32"/>
      <c r="G277" s="32"/>
      <c r="H277" s="33"/>
      <c r="I277" s="17">
        <f t="shared" si="5"/>
        <v>140</v>
      </c>
      <c r="J277" s="28"/>
      <c r="K277" s="29"/>
      <c r="L277" s="30"/>
      <c r="M277" s="18">
        <f t="shared" si="6"/>
        <v>141</v>
      </c>
      <c r="N277" s="28"/>
      <c r="O277" s="30"/>
      <c r="P277" s="18">
        <f t="shared" si="7"/>
        <v>142</v>
      </c>
      <c r="Q277" s="28"/>
      <c r="R277" s="29"/>
      <c r="S277" s="30"/>
      <c r="T277" s="37" t="s">
        <v>154</v>
      </c>
      <c r="U277" s="38"/>
      <c r="V277" s="38"/>
      <c r="W277" s="39"/>
    </row>
    <row r="278" spans="2:23" ht="18.5" thickBot="1" x14ac:dyDescent="0.6">
      <c r="B278" s="17">
        <f t="shared" si="4"/>
        <v>143</v>
      </c>
      <c r="C278" s="32" t="s">
        <v>329</v>
      </c>
      <c r="D278" s="32"/>
      <c r="E278" s="32"/>
      <c r="F278" s="32"/>
      <c r="G278" s="32"/>
      <c r="H278" s="33"/>
      <c r="I278" s="17">
        <f t="shared" si="5"/>
        <v>144</v>
      </c>
      <c r="J278" s="28"/>
      <c r="K278" s="29"/>
      <c r="L278" s="30"/>
      <c r="M278" s="18">
        <f t="shared" si="6"/>
        <v>145</v>
      </c>
      <c r="N278" s="28"/>
      <c r="O278" s="30"/>
      <c r="P278" s="18">
        <f t="shared" si="7"/>
        <v>146</v>
      </c>
      <c r="Q278" s="28"/>
      <c r="R278" s="29"/>
      <c r="S278" s="30"/>
      <c r="T278" s="37" t="s">
        <v>154</v>
      </c>
      <c r="U278" s="38"/>
      <c r="V278" s="38"/>
      <c r="W278" s="39"/>
    </row>
    <row r="279" spans="2:23" ht="18.5" thickBot="1" x14ac:dyDescent="0.6">
      <c r="B279" s="17">
        <f t="shared" si="4"/>
        <v>147</v>
      </c>
      <c r="C279" s="32" t="s">
        <v>330</v>
      </c>
      <c r="D279" s="32"/>
      <c r="E279" s="32"/>
      <c r="F279" s="32"/>
      <c r="G279" s="32"/>
      <c r="H279" s="33"/>
      <c r="I279" s="17">
        <f t="shared" si="5"/>
        <v>148</v>
      </c>
      <c r="J279" s="28"/>
      <c r="K279" s="29"/>
      <c r="L279" s="30"/>
      <c r="M279" s="18">
        <f t="shared" si="6"/>
        <v>149</v>
      </c>
      <c r="N279" s="28"/>
      <c r="O279" s="30"/>
      <c r="P279" s="18">
        <f t="shared" si="7"/>
        <v>150</v>
      </c>
      <c r="Q279" s="28"/>
      <c r="R279" s="29"/>
      <c r="S279" s="30"/>
      <c r="T279" s="37" t="s">
        <v>154</v>
      </c>
      <c r="U279" s="38"/>
      <c r="V279" s="38"/>
      <c r="W279" s="39"/>
    </row>
    <row r="280" spans="2:23" ht="18.5" thickBot="1" x14ac:dyDescent="0.6">
      <c r="B280" s="17">
        <f t="shared" ref="B280" si="8">P279+1</f>
        <v>151</v>
      </c>
      <c r="C280" s="38" t="s">
        <v>256</v>
      </c>
      <c r="D280" s="38"/>
      <c r="E280" s="38"/>
      <c r="F280" s="38"/>
      <c r="G280" s="38"/>
      <c r="H280" s="39"/>
      <c r="I280" s="17">
        <f t="shared" ref="I280" si="9">B280+1</f>
        <v>152</v>
      </c>
      <c r="J280" s="28"/>
      <c r="K280" s="29"/>
      <c r="L280" s="30"/>
      <c r="M280" s="18">
        <f t="shared" ref="M280" si="10">I280+1</f>
        <v>153</v>
      </c>
      <c r="N280" s="28"/>
      <c r="O280" s="30"/>
      <c r="P280" s="18">
        <f t="shared" ref="P280" si="11">M280+1</f>
        <v>154</v>
      </c>
      <c r="Q280" s="28"/>
      <c r="R280" s="29"/>
      <c r="S280" s="30"/>
      <c r="T280" s="37" t="s">
        <v>154</v>
      </c>
      <c r="U280" s="38"/>
      <c r="V280" s="38"/>
      <c r="W280" s="39"/>
    </row>
    <row r="281" spans="2:23" ht="18.5" thickBot="1" x14ac:dyDescent="0.6">
      <c r="B281" s="37" t="s">
        <v>331</v>
      </c>
      <c r="C281" s="38"/>
      <c r="D281" s="38"/>
      <c r="E281" s="38"/>
      <c r="F281" s="38"/>
      <c r="G281" s="38"/>
      <c r="H281" s="39"/>
    </row>
    <row r="282" spans="2:23" ht="18.5" thickBot="1" x14ac:dyDescent="0.6">
      <c r="B282" s="17">
        <f>P280+1</f>
        <v>155</v>
      </c>
      <c r="C282" s="32" t="s">
        <v>332</v>
      </c>
      <c r="D282" s="32"/>
      <c r="E282" s="32"/>
      <c r="F282" s="32"/>
      <c r="G282" s="32"/>
      <c r="H282" s="33"/>
      <c r="I282" s="17">
        <f t="shared" ref="I282:I283" si="12">B282+1</f>
        <v>156</v>
      </c>
      <c r="J282" s="28"/>
      <c r="K282" s="29"/>
      <c r="L282" s="30"/>
      <c r="M282" s="18">
        <f t="shared" ref="M282:M283" si="13">I282+1</f>
        <v>157</v>
      </c>
      <c r="N282" s="28"/>
      <c r="O282" s="30"/>
      <c r="P282" s="18">
        <f t="shared" ref="P282:P283" si="14">M282+1</f>
        <v>158</v>
      </c>
      <c r="Q282" s="28"/>
      <c r="R282" s="29"/>
      <c r="S282" s="30"/>
      <c r="T282" s="37" t="s">
        <v>154</v>
      </c>
      <c r="U282" s="38"/>
      <c r="V282" s="38"/>
      <c r="W282" s="39"/>
    </row>
    <row r="283" spans="2:23" ht="18.5" thickBot="1" x14ac:dyDescent="0.6">
      <c r="B283" s="17">
        <f t="shared" ref="B283" si="15">P282+1</f>
        <v>159</v>
      </c>
      <c r="C283" s="32" t="s">
        <v>322</v>
      </c>
      <c r="D283" s="32"/>
      <c r="E283" s="32"/>
      <c r="F283" s="32"/>
      <c r="G283" s="32"/>
      <c r="H283" s="33"/>
      <c r="I283" s="17">
        <f t="shared" si="12"/>
        <v>160</v>
      </c>
      <c r="J283" s="28"/>
      <c r="K283" s="29"/>
      <c r="L283" s="30"/>
      <c r="M283" s="18">
        <f t="shared" si="13"/>
        <v>161</v>
      </c>
      <c r="N283" s="28"/>
      <c r="O283" s="30"/>
      <c r="P283" s="18">
        <f t="shared" si="14"/>
        <v>162</v>
      </c>
      <c r="Q283" s="28"/>
      <c r="R283" s="29"/>
      <c r="S283" s="30"/>
      <c r="T283" s="37" t="s">
        <v>154</v>
      </c>
      <c r="U283" s="38"/>
      <c r="V283" s="38"/>
      <c r="W283" s="39"/>
    </row>
    <row r="284" spans="2:23" ht="18.5" thickBot="1" x14ac:dyDescent="0.6">
      <c r="B284" s="17">
        <f t="shared" ref="B284" si="16">P283+1</f>
        <v>163</v>
      </c>
      <c r="C284" s="32" t="s">
        <v>323</v>
      </c>
      <c r="D284" s="32"/>
      <c r="E284" s="32"/>
      <c r="F284" s="32"/>
      <c r="G284" s="32"/>
      <c r="H284" s="33"/>
      <c r="I284" s="17">
        <f t="shared" ref="I284" si="17">B284+1</f>
        <v>164</v>
      </c>
      <c r="J284" s="28"/>
      <c r="K284" s="29"/>
      <c r="L284" s="30"/>
      <c r="M284" s="18">
        <f t="shared" ref="M284" si="18">I284+1</f>
        <v>165</v>
      </c>
      <c r="N284" s="28"/>
      <c r="O284" s="30"/>
      <c r="P284" s="18">
        <f t="shared" ref="P284" si="19">M284+1</f>
        <v>166</v>
      </c>
      <c r="Q284" s="28"/>
      <c r="R284" s="29"/>
      <c r="S284" s="30"/>
      <c r="T284" s="37" t="s">
        <v>154</v>
      </c>
      <c r="U284" s="38"/>
      <c r="V284" s="38"/>
      <c r="W284" s="39"/>
    </row>
    <row r="285" spans="2:23" ht="18.5" thickBot="1" x14ac:dyDescent="0.6">
      <c r="B285" s="17">
        <f t="shared" ref="B285" si="20">P284+1</f>
        <v>167</v>
      </c>
      <c r="C285" s="32" t="s">
        <v>333</v>
      </c>
      <c r="D285" s="32"/>
      <c r="E285" s="32"/>
      <c r="F285" s="32"/>
      <c r="G285" s="32"/>
      <c r="H285" s="33"/>
      <c r="I285" s="17">
        <f t="shared" ref="I285" si="21">B285+1</f>
        <v>168</v>
      </c>
      <c r="J285" s="28"/>
      <c r="K285" s="29"/>
      <c r="L285" s="30"/>
      <c r="M285" s="18">
        <f t="shared" ref="M285" si="22">I285+1</f>
        <v>169</v>
      </c>
      <c r="N285" s="28"/>
      <c r="O285" s="30"/>
      <c r="P285" s="18">
        <f t="shared" ref="P285" si="23">M285+1</f>
        <v>170</v>
      </c>
      <c r="Q285" s="28"/>
      <c r="R285" s="29"/>
      <c r="S285" s="30"/>
      <c r="T285" s="37" t="s">
        <v>154</v>
      </c>
      <c r="U285" s="38"/>
      <c r="V285" s="38"/>
      <c r="W285" s="39"/>
    </row>
    <row r="286" spans="2:23" ht="18.5" thickBot="1" x14ac:dyDescent="0.6">
      <c r="B286" s="17">
        <f t="shared" ref="B286" si="24">P285+1</f>
        <v>171</v>
      </c>
      <c r="C286" s="32" t="s">
        <v>324</v>
      </c>
      <c r="D286" s="32"/>
      <c r="E286" s="32"/>
      <c r="F286" s="32"/>
      <c r="G286" s="32"/>
      <c r="H286" s="33"/>
      <c r="I286" s="17">
        <f t="shared" ref="I286" si="25">B286+1</f>
        <v>172</v>
      </c>
      <c r="J286" s="28"/>
      <c r="K286" s="29"/>
      <c r="L286" s="30"/>
      <c r="M286" s="18">
        <f t="shared" ref="M286" si="26">I286+1</f>
        <v>173</v>
      </c>
      <c r="N286" s="28"/>
      <c r="O286" s="30"/>
      <c r="P286" s="18">
        <f t="shared" ref="P286" si="27">M286+1</f>
        <v>174</v>
      </c>
      <c r="Q286" s="28"/>
      <c r="R286" s="29"/>
      <c r="S286" s="30"/>
      <c r="T286" s="37" t="s">
        <v>154</v>
      </c>
      <c r="U286" s="38"/>
      <c r="V286" s="38"/>
      <c r="W286" s="39"/>
    </row>
    <row r="287" spans="2:23" ht="18.5" thickBot="1" x14ac:dyDescent="0.6">
      <c r="B287" s="17">
        <f t="shared" ref="B287" si="28">P286+1</f>
        <v>175</v>
      </c>
      <c r="C287" s="38" t="s">
        <v>260</v>
      </c>
      <c r="D287" s="38"/>
      <c r="E287" s="38"/>
      <c r="F287" s="38"/>
      <c r="G287" s="38"/>
      <c r="H287" s="39"/>
      <c r="I287" s="17">
        <f t="shared" ref="I287" si="29">B287+1</f>
        <v>176</v>
      </c>
      <c r="J287" s="28"/>
      <c r="K287" s="29"/>
      <c r="L287" s="30"/>
      <c r="M287" s="18">
        <f t="shared" ref="M287" si="30">I287+1</f>
        <v>177</v>
      </c>
      <c r="N287" s="28"/>
      <c r="O287" s="30"/>
      <c r="P287" s="18">
        <f t="shared" ref="P287" si="31">M287+1</f>
        <v>178</v>
      </c>
      <c r="Q287" s="28"/>
      <c r="R287" s="29"/>
      <c r="S287" s="30"/>
      <c r="T287" s="37" t="s">
        <v>154</v>
      </c>
      <c r="U287" s="38"/>
      <c r="V287" s="38"/>
      <c r="W287" s="39"/>
    </row>
    <row r="288" spans="2:23" ht="18.5" thickBot="1" x14ac:dyDescent="0.6">
      <c r="B288" s="37" t="s">
        <v>334</v>
      </c>
      <c r="C288" s="38"/>
      <c r="D288" s="38"/>
      <c r="E288" s="38"/>
      <c r="F288" s="38"/>
      <c r="G288" s="38"/>
      <c r="H288" s="39"/>
    </row>
    <row r="289" spans="2:23" ht="18.5" thickBot="1" x14ac:dyDescent="0.6">
      <c r="B289" s="17">
        <f>P287+1</f>
        <v>179</v>
      </c>
      <c r="C289" s="32" t="s">
        <v>335</v>
      </c>
      <c r="D289" s="32"/>
      <c r="E289" s="32"/>
      <c r="F289" s="32"/>
      <c r="G289" s="32"/>
      <c r="H289" s="33"/>
      <c r="I289" s="17">
        <f t="shared" ref="I289:I290" si="32">B289+1</f>
        <v>180</v>
      </c>
      <c r="J289" s="28"/>
      <c r="K289" s="29"/>
      <c r="L289" s="30"/>
      <c r="M289" s="18">
        <f t="shared" ref="M289:M290" si="33">I289+1</f>
        <v>181</v>
      </c>
      <c r="N289" s="28"/>
      <c r="O289" s="30"/>
      <c r="P289" s="18">
        <f t="shared" ref="P289:P290" si="34">M289+1</f>
        <v>182</v>
      </c>
      <c r="Q289" s="28"/>
      <c r="R289" s="29"/>
      <c r="S289" s="30"/>
      <c r="T289" s="37" t="s">
        <v>154</v>
      </c>
      <c r="U289" s="38"/>
      <c r="V289" s="38"/>
      <c r="W289" s="39"/>
    </row>
    <row r="290" spans="2:23" ht="18.5" thickBot="1" x14ac:dyDescent="0.6">
      <c r="B290" s="17">
        <f t="shared" ref="B290" si="35">P289+1</f>
        <v>183</v>
      </c>
      <c r="C290" s="38" t="s">
        <v>336</v>
      </c>
      <c r="D290" s="38"/>
      <c r="E290" s="38"/>
      <c r="F290" s="38"/>
      <c r="G290" s="38"/>
      <c r="H290" s="39"/>
      <c r="I290" s="17">
        <f t="shared" si="32"/>
        <v>184</v>
      </c>
      <c r="J290" s="28"/>
      <c r="K290" s="29"/>
      <c r="L290" s="30"/>
      <c r="M290" s="18">
        <f t="shared" si="33"/>
        <v>185</v>
      </c>
      <c r="N290" s="28"/>
      <c r="O290" s="30"/>
      <c r="P290" s="18">
        <f t="shared" si="34"/>
        <v>186</v>
      </c>
      <c r="Q290" s="28"/>
      <c r="R290" s="29"/>
      <c r="S290" s="30"/>
      <c r="T290" s="37" t="s">
        <v>154</v>
      </c>
      <c r="U290" s="38"/>
      <c r="V290" s="38"/>
      <c r="W290" s="39"/>
    </row>
  </sheetData>
  <mergeCells count="795">
    <mergeCell ref="B2:D2"/>
    <mergeCell ref="J2:K2"/>
    <mergeCell ref="N2:O2"/>
    <mergeCell ref="B7:E7"/>
    <mergeCell ref="G7:M7"/>
    <mergeCell ref="L9:M9"/>
    <mergeCell ref="P9:Q9"/>
    <mergeCell ref="B14:W14"/>
    <mergeCell ref="E113:F113"/>
    <mergeCell ref="N113:O113"/>
    <mergeCell ref="B113:D113"/>
    <mergeCell ref="B112:D112"/>
    <mergeCell ref="S109:T109"/>
    <mergeCell ref="B111:D111"/>
    <mergeCell ref="E111:F111"/>
    <mergeCell ref="G111:L111"/>
    <mergeCell ref="C107:E107"/>
    <mergeCell ref="R107:S107"/>
    <mergeCell ref="C16:I16"/>
    <mergeCell ref="J16:O16"/>
    <mergeCell ref="P16:U16"/>
    <mergeCell ref="C18:I18"/>
    <mergeCell ref="J18:O18"/>
    <mergeCell ref="P18:T18"/>
    <mergeCell ref="C19:I19"/>
    <mergeCell ref="J19:O19"/>
    <mergeCell ref="P19:T19"/>
    <mergeCell ref="F144:J144"/>
    <mergeCell ref="K144:M144"/>
    <mergeCell ref="N144:R144"/>
    <mergeCell ref="G142:I142"/>
    <mergeCell ref="K142:P142"/>
    <mergeCell ref="T142:U142"/>
    <mergeCell ref="N139:O139"/>
    <mergeCell ref="C133:E133"/>
    <mergeCell ref="F133:O133"/>
    <mergeCell ref="R133:S133"/>
    <mergeCell ref="B137:D137"/>
    <mergeCell ref="E137:F137"/>
    <mergeCell ref="G137:L137"/>
    <mergeCell ref="M137:O137"/>
    <mergeCell ref="P137:S137"/>
    <mergeCell ref="U137:W137"/>
    <mergeCell ref="S135:T135"/>
    <mergeCell ref="U135:W135"/>
    <mergeCell ref="B136:D136"/>
    <mergeCell ref="E136:F136"/>
    <mergeCell ref="G136:L136"/>
    <mergeCell ref="M136:O136"/>
    <mergeCell ref="P136:S136"/>
    <mergeCell ref="T136:W136"/>
    <mergeCell ref="B152:D152"/>
    <mergeCell ref="E152:F152"/>
    <mergeCell ref="G152:H152"/>
    <mergeCell ref="I152:L152"/>
    <mergeCell ref="N152:O152"/>
    <mergeCell ref="T149:W149"/>
    <mergeCell ref="B150:D150"/>
    <mergeCell ref="E150:F150"/>
    <mergeCell ref="G150:L150"/>
    <mergeCell ref="B151:D151"/>
    <mergeCell ref="E151:F151"/>
    <mergeCell ref="G151:L151"/>
    <mergeCell ref="N151:O151"/>
    <mergeCell ref="U151:W151"/>
    <mergeCell ref="U152:W152"/>
    <mergeCell ref="C24:I24"/>
    <mergeCell ref="J24:O24"/>
    <mergeCell ref="P24:T24"/>
    <mergeCell ref="C25:I25"/>
    <mergeCell ref="J25:O25"/>
    <mergeCell ref="C20:I20"/>
    <mergeCell ref="J20:O20"/>
    <mergeCell ref="P20:T20"/>
    <mergeCell ref="C21:I21"/>
    <mergeCell ref="J21:O21"/>
    <mergeCell ref="P21:T21"/>
    <mergeCell ref="C23:I23"/>
    <mergeCell ref="J23:O23"/>
    <mergeCell ref="P23:T23"/>
    <mergeCell ref="C22:I22"/>
    <mergeCell ref="J22:O22"/>
    <mergeCell ref="P22:T22"/>
    <mergeCell ref="P29:Q29"/>
    <mergeCell ref="C30:I30"/>
    <mergeCell ref="J30:O30"/>
    <mergeCell ref="R30:T30"/>
    <mergeCell ref="C31:I31"/>
    <mergeCell ref="J31:O31"/>
    <mergeCell ref="P31:Q31"/>
    <mergeCell ref="P25:Q25"/>
    <mergeCell ref="R25:T25"/>
    <mergeCell ref="C27:I27"/>
    <mergeCell ref="J27:O27"/>
    <mergeCell ref="P27:Q27"/>
    <mergeCell ref="C28:I28"/>
    <mergeCell ref="J28:O28"/>
    <mergeCell ref="P28:Q28"/>
    <mergeCell ref="R28:T28"/>
    <mergeCell ref="R31:T31"/>
    <mergeCell ref="P30:Q30"/>
    <mergeCell ref="R29:T29"/>
    <mergeCell ref="C29:I29"/>
    <mergeCell ref="J29:O29"/>
    <mergeCell ref="R27:T27"/>
    <mergeCell ref="C35:I35"/>
    <mergeCell ref="J35:O35"/>
    <mergeCell ref="P35:Q35"/>
    <mergeCell ref="C36:I36"/>
    <mergeCell ref="J36:O36"/>
    <mergeCell ref="P36:Q36"/>
    <mergeCell ref="R32:T32"/>
    <mergeCell ref="C33:I33"/>
    <mergeCell ref="J33:O33"/>
    <mergeCell ref="P33:Q33"/>
    <mergeCell ref="C34:I34"/>
    <mergeCell ref="J34:O34"/>
    <mergeCell ref="P34:Q34"/>
    <mergeCell ref="R34:T34"/>
    <mergeCell ref="R33:T33"/>
    <mergeCell ref="R35:T35"/>
    <mergeCell ref="C32:I32"/>
    <mergeCell ref="J32:O32"/>
    <mergeCell ref="P32:Q32"/>
    <mergeCell ref="P37:Q37"/>
    <mergeCell ref="R37:T37"/>
    <mergeCell ref="C41:I41"/>
    <mergeCell ref="J41:O41"/>
    <mergeCell ref="P41:Q41"/>
    <mergeCell ref="R41:T41"/>
    <mergeCell ref="R36:T36"/>
    <mergeCell ref="C38:I38"/>
    <mergeCell ref="J38:O38"/>
    <mergeCell ref="P38:Q38"/>
    <mergeCell ref="C39:I39"/>
    <mergeCell ref="J39:O39"/>
    <mergeCell ref="P39:Q39"/>
    <mergeCell ref="R39:T39"/>
    <mergeCell ref="C37:I37"/>
    <mergeCell ref="J37:O37"/>
    <mergeCell ref="R40:T40"/>
    <mergeCell ref="C40:I40"/>
    <mergeCell ref="J40:O40"/>
    <mergeCell ref="P40:Q40"/>
    <mergeCell ref="R38:T38"/>
    <mergeCell ref="C46:I46"/>
    <mergeCell ref="J46:O46"/>
    <mergeCell ref="P46:Q46"/>
    <mergeCell ref="R46:T46"/>
    <mergeCell ref="C47:I47"/>
    <mergeCell ref="J47:O47"/>
    <mergeCell ref="P47:Q47"/>
    <mergeCell ref="R47:T47"/>
    <mergeCell ref="R43:T43"/>
    <mergeCell ref="C44:I44"/>
    <mergeCell ref="J44:O44"/>
    <mergeCell ref="P44:Q44"/>
    <mergeCell ref="R44:T44"/>
    <mergeCell ref="C45:I45"/>
    <mergeCell ref="J45:O45"/>
    <mergeCell ref="P45:Q45"/>
    <mergeCell ref="R45:T45"/>
    <mergeCell ref="C43:I43"/>
    <mergeCell ref="J43:O43"/>
    <mergeCell ref="P43:Q43"/>
    <mergeCell ref="C50:I50"/>
    <mergeCell ref="J50:O50"/>
    <mergeCell ref="P50:Q50"/>
    <mergeCell ref="R50:T50"/>
    <mergeCell ref="C51:I51"/>
    <mergeCell ref="J51:O51"/>
    <mergeCell ref="P51:Q51"/>
    <mergeCell ref="R51:T51"/>
    <mergeCell ref="P48:Q48"/>
    <mergeCell ref="R48:T48"/>
    <mergeCell ref="C49:I49"/>
    <mergeCell ref="J49:O49"/>
    <mergeCell ref="P49:Q49"/>
    <mergeCell ref="R49:T49"/>
    <mergeCell ref="C48:I48"/>
    <mergeCell ref="J48:O48"/>
    <mergeCell ref="C55:I55"/>
    <mergeCell ref="J55:O55"/>
    <mergeCell ref="P55:Q55"/>
    <mergeCell ref="R55:T55"/>
    <mergeCell ref="C56:I56"/>
    <mergeCell ref="J56:O56"/>
    <mergeCell ref="P56:Q56"/>
    <mergeCell ref="R56:T56"/>
    <mergeCell ref="R52:T52"/>
    <mergeCell ref="C53:I53"/>
    <mergeCell ref="J53:O53"/>
    <mergeCell ref="P53:Q53"/>
    <mergeCell ref="R53:T53"/>
    <mergeCell ref="C54:I54"/>
    <mergeCell ref="J54:O54"/>
    <mergeCell ref="P54:Q54"/>
    <mergeCell ref="R54:T54"/>
    <mergeCell ref="C52:I52"/>
    <mergeCell ref="J52:O52"/>
    <mergeCell ref="P52:Q52"/>
    <mergeCell ref="C62:U62"/>
    <mergeCell ref="C63:G63"/>
    <mergeCell ref="H63:L63"/>
    <mergeCell ref="M63:P63"/>
    <mergeCell ref="Q63:U63"/>
    <mergeCell ref="C65:D65"/>
    <mergeCell ref="C57:I57"/>
    <mergeCell ref="J57:O57"/>
    <mergeCell ref="P57:Q57"/>
    <mergeCell ref="R57:T57"/>
    <mergeCell ref="C58:I58"/>
    <mergeCell ref="J58:O58"/>
    <mergeCell ref="P58:Q58"/>
    <mergeCell ref="R58:T58"/>
    <mergeCell ref="C68:D68"/>
    <mergeCell ref="H68:I68"/>
    <mergeCell ref="Q68:R68"/>
    <mergeCell ref="C69:G69"/>
    <mergeCell ref="H69:K69"/>
    <mergeCell ref="M69:P69"/>
    <mergeCell ref="Q69:T69"/>
    <mergeCell ref="C66:G66"/>
    <mergeCell ref="H65:I65"/>
    <mergeCell ref="H66:K66"/>
    <mergeCell ref="M66:P66"/>
    <mergeCell ref="Q65:R65"/>
    <mergeCell ref="Q66:T66"/>
    <mergeCell ref="C74:D74"/>
    <mergeCell ref="H74:I74"/>
    <mergeCell ref="Q74:R74"/>
    <mergeCell ref="C75:G75"/>
    <mergeCell ref="H75:K75"/>
    <mergeCell ref="M75:P75"/>
    <mergeCell ref="Q75:T75"/>
    <mergeCell ref="C71:D71"/>
    <mergeCell ref="H71:I71"/>
    <mergeCell ref="Q71:R71"/>
    <mergeCell ref="C72:G72"/>
    <mergeCell ref="H72:K72"/>
    <mergeCell ref="M72:P72"/>
    <mergeCell ref="Q72:T72"/>
    <mergeCell ref="C80:D80"/>
    <mergeCell ref="H80:I80"/>
    <mergeCell ref="Q80:R80"/>
    <mergeCell ref="C81:G81"/>
    <mergeCell ref="H81:K81"/>
    <mergeCell ref="M81:P81"/>
    <mergeCell ref="Q81:T81"/>
    <mergeCell ref="C77:D77"/>
    <mergeCell ref="H77:I77"/>
    <mergeCell ref="Q77:R77"/>
    <mergeCell ref="C78:G78"/>
    <mergeCell ref="H78:K78"/>
    <mergeCell ref="M78:P78"/>
    <mergeCell ref="Q78:T78"/>
    <mergeCell ref="C86:D86"/>
    <mergeCell ref="H86:I86"/>
    <mergeCell ref="Q86:R86"/>
    <mergeCell ref="C87:G87"/>
    <mergeCell ref="H87:K87"/>
    <mergeCell ref="M87:P87"/>
    <mergeCell ref="Q87:T87"/>
    <mergeCell ref="C83:D83"/>
    <mergeCell ref="H83:I83"/>
    <mergeCell ref="Q83:R83"/>
    <mergeCell ref="C84:G84"/>
    <mergeCell ref="H84:K84"/>
    <mergeCell ref="M84:P84"/>
    <mergeCell ref="Q84:T84"/>
    <mergeCell ref="C89:D89"/>
    <mergeCell ref="H89:I89"/>
    <mergeCell ref="Q89:R89"/>
    <mergeCell ref="C90:G90"/>
    <mergeCell ref="H90:K90"/>
    <mergeCell ref="M90:P90"/>
    <mergeCell ref="Q90:T90"/>
    <mergeCell ref="C92:D92"/>
    <mergeCell ref="H92:I92"/>
    <mergeCell ref="Q92:R92"/>
    <mergeCell ref="M96:P96"/>
    <mergeCell ref="Q96:T96"/>
    <mergeCell ref="G103:I103"/>
    <mergeCell ref="K103:P103"/>
    <mergeCell ref="T103:U103"/>
    <mergeCell ref="F105:J105"/>
    <mergeCell ref="K105:M105"/>
    <mergeCell ref="N105:R105"/>
    <mergeCell ref="H93:K93"/>
    <mergeCell ref="M93:P93"/>
    <mergeCell ref="Q93:T93"/>
    <mergeCell ref="C96:G96"/>
    <mergeCell ref="H96:K96"/>
    <mergeCell ref="C95:D95"/>
    <mergeCell ref="H95:I95"/>
    <mergeCell ref="Q95:R95"/>
    <mergeCell ref="C93:G93"/>
    <mergeCell ref="F107:O107"/>
    <mergeCell ref="N112:O112"/>
    <mergeCell ref="E112:F112"/>
    <mergeCell ref="G112:L112"/>
    <mergeCell ref="U112:W112"/>
    <mergeCell ref="U109:W109"/>
    <mergeCell ref="B110:D110"/>
    <mergeCell ref="E110:F110"/>
    <mergeCell ref="G110:L110"/>
    <mergeCell ref="M110:O110"/>
    <mergeCell ref="P110:S110"/>
    <mergeCell ref="T110:W110"/>
    <mergeCell ref="G113:H113"/>
    <mergeCell ref="I113:L113"/>
    <mergeCell ref="U113:W113"/>
    <mergeCell ref="G116:I116"/>
    <mergeCell ref="K116:P116"/>
    <mergeCell ref="T116:U116"/>
    <mergeCell ref="M111:O111"/>
    <mergeCell ref="P111:S111"/>
    <mergeCell ref="U111:W111"/>
    <mergeCell ref="B124:D124"/>
    <mergeCell ref="E124:F124"/>
    <mergeCell ref="G124:L124"/>
    <mergeCell ref="M124:O124"/>
    <mergeCell ref="P124:S124"/>
    <mergeCell ref="U124:W124"/>
    <mergeCell ref="F118:J118"/>
    <mergeCell ref="K118:M118"/>
    <mergeCell ref="N118:R118"/>
    <mergeCell ref="C120:E120"/>
    <mergeCell ref="F120:O120"/>
    <mergeCell ref="R120:S120"/>
    <mergeCell ref="E123:F123"/>
    <mergeCell ref="G123:L123"/>
    <mergeCell ref="M123:O123"/>
    <mergeCell ref="B123:D123"/>
    <mergeCell ref="P123:S123"/>
    <mergeCell ref="T123:W123"/>
    <mergeCell ref="S122:T122"/>
    <mergeCell ref="U122:W122"/>
    <mergeCell ref="U126:W126"/>
    <mergeCell ref="G129:I129"/>
    <mergeCell ref="K129:P129"/>
    <mergeCell ref="T129:U129"/>
    <mergeCell ref="F131:J131"/>
    <mergeCell ref="K131:M131"/>
    <mergeCell ref="N131:R131"/>
    <mergeCell ref="B125:D125"/>
    <mergeCell ref="E125:F125"/>
    <mergeCell ref="G125:L125"/>
    <mergeCell ref="N125:O125"/>
    <mergeCell ref="U125:W125"/>
    <mergeCell ref="B126:D126"/>
    <mergeCell ref="E126:F126"/>
    <mergeCell ref="G126:H126"/>
    <mergeCell ref="I126:L126"/>
    <mergeCell ref="N126:O126"/>
    <mergeCell ref="B138:D138"/>
    <mergeCell ref="E138:F138"/>
    <mergeCell ref="G138:L138"/>
    <mergeCell ref="N138:O138"/>
    <mergeCell ref="U138:W138"/>
    <mergeCell ref="B139:D139"/>
    <mergeCell ref="E139:F139"/>
    <mergeCell ref="G139:H139"/>
    <mergeCell ref="I139:L139"/>
    <mergeCell ref="U139:W139"/>
    <mergeCell ref="C146:E146"/>
    <mergeCell ref="F146:O146"/>
    <mergeCell ref="R146:S146"/>
    <mergeCell ref="S148:T148"/>
    <mergeCell ref="U148:W148"/>
    <mergeCell ref="B149:D149"/>
    <mergeCell ref="E149:F149"/>
    <mergeCell ref="G149:L149"/>
    <mergeCell ref="M149:O149"/>
    <mergeCell ref="P149:S149"/>
    <mergeCell ref="G155:I155"/>
    <mergeCell ref="K155:P155"/>
    <mergeCell ref="T155:U155"/>
    <mergeCell ref="F157:J157"/>
    <mergeCell ref="K157:M157"/>
    <mergeCell ref="N157:R157"/>
    <mergeCell ref="M150:O150"/>
    <mergeCell ref="P150:S150"/>
    <mergeCell ref="U150:W150"/>
    <mergeCell ref="C159:E159"/>
    <mergeCell ref="F159:O159"/>
    <mergeCell ref="R159:S159"/>
    <mergeCell ref="S161:T161"/>
    <mergeCell ref="U161:W161"/>
    <mergeCell ref="B162:D162"/>
    <mergeCell ref="E162:F162"/>
    <mergeCell ref="G162:L162"/>
    <mergeCell ref="M162:O162"/>
    <mergeCell ref="P162:S162"/>
    <mergeCell ref="T162:W162"/>
    <mergeCell ref="U163:W163"/>
    <mergeCell ref="E164:F164"/>
    <mergeCell ref="G164:L164"/>
    <mergeCell ref="N164:O164"/>
    <mergeCell ref="U164:W164"/>
    <mergeCell ref="B165:D165"/>
    <mergeCell ref="E165:F165"/>
    <mergeCell ref="G165:H165"/>
    <mergeCell ref="I165:L165"/>
    <mergeCell ref="N165:O165"/>
    <mergeCell ref="U165:W165"/>
    <mergeCell ref="B164:D164"/>
    <mergeCell ref="B163:D163"/>
    <mergeCell ref="E163:F163"/>
    <mergeCell ref="G163:L163"/>
    <mergeCell ref="M163:O163"/>
    <mergeCell ref="P163:S163"/>
    <mergeCell ref="T175:W175"/>
    <mergeCell ref="B176:D176"/>
    <mergeCell ref="E176:F176"/>
    <mergeCell ref="G176:L176"/>
    <mergeCell ref="M176:O176"/>
    <mergeCell ref="P176:S176"/>
    <mergeCell ref="U176:W176"/>
    <mergeCell ref="T168:U168"/>
    <mergeCell ref="F170:J170"/>
    <mergeCell ref="K170:M170"/>
    <mergeCell ref="N170:R170"/>
    <mergeCell ref="C172:E172"/>
    <mergeCell ref="F172:O172"/>
    <mergeCell ref="R172:S172"/>
    <mergeCell ref="B175:D175"/>
    <mergeCell ref="E175:F175"/>
    <mergeCell ref="G175:L175"/>
    <mergeCell ref="M175:O175"/>
    <mergeCell ref="P175:S175"/>
    <mergeCell ref="S174:T174"/>
    <mergeCell ref="U174:W174"/>
    <mergeCell ref="G168:I168"/>
    <mergeCell ref="K168:P168"/>
    <mergeCell ref="U178:W178"/>
    <mergeCell ref="G181:I181"/>
    <mergeCell ref="K181:P181"/>
    <mergeCell ref="T181:U181"/>
    <mergeCell ref="F183:J183"/>
    <mergeCell ref="K183:M183"/>
    <mergeCell ref="N183:R183"/>
    <mergeCell ref="B177:D177"/>
    <mergeCell ref="E177:F177"/>
    <mergeCell ref="G177:L177"/>
    <mergeCell ref="N177:O177"/>
    <mergeCell ref="U177:W177"/>
    <mergeCell ref="B178:D178"/>
    <mergeCell ref="E178:F178"/>
    <mergeCell ref="G178:H178"/>
    <mergeCell ref="I178:L178"/>
    <mergeCell ref="N178:O178"/>
    <mergeCell ref="T188:W188"/>
    <mergeCell ref="B189:D189"/>
    <mergeCell ref="E189:F189"/>
    <mergeCell ref="G189:L189"/>
    <mergeCell ref="M189:O189"/>
    <mergeCell ref="P189:S189"/>
    <mergeCell ref="U189:W189"/>
    <mergeCell ref="C185:E185"/>
    <mergeCell ref="F185:O185"/>
    <mergeCell ref="R185:S185"/>
    <mergeCell ref="S187:T187"/>
    <mergeCell ref="U187:W187"/>
    <mergeCell ref="B188:D188"/>
    <mergeCell ref="E188:F188"/>
    <mergeCell ref="G188:L188"/>
    <mergeCell ref="M188:O188"/>
    <mergeCell ref="P188:S188"/>
    <mergeCell ref="F196:J196"/>
    <mergeCell ref="K196:M196"/>
    <mergeCell ref="N196:R196"/>
    <mergeCell ref="C198:E198"/>
    <mergeCell ref="F198:O198"/>
    <mergeCell ref="R198:S198"/>
    <mergeCell ref="U191:W191"/>
    <mergeCell ref="Q190:S190"/>
    <mergeCell ref="Q191:S191"/>
    <mergeCell ref="G194:I194"/>
    <mergeCell ref="K194:P194"/>
    <mergeCell ref="T194:U194"/>
    <mergeCell ref="B190:D190"/>
    <mergeCell ref="E190:F190"/>
    <mergeCell ref="G190:L190"/>
    <mergeCell ref="U190:W190"/>
    <mergeCell ref="B191:D191"/>
    <mergeCell ref="E191:F191"/>
    <mergeCell ref="G191:H191"/>
    <mergeCell ref="I191:L191"/>
    <mergeCell ref="B202:D202"/>
    <mergeCell ref="E202:F202"/>
    <mergeCell ref="G202:L202"/>
    <mergeCell ref="M202:O202"/>
    <mergeCell ref="P202:S202"/>
    <mergeCell ref="U202:W202"/>
    <mergeCell ref="S200:T200"/>
    <mergeCell ref="U200:W200"/>
    <mergeCell ref="B201:D201"/>
    <mergeCell ref="E201:F201"/>
    <mergeCell ref="G201:L201"/>
    <mergeCell ref="M201:O201"/>
    <mergeCell ref="P201:S201"/>
    <mergeCell ref="T201:W201"/>
    <mergeCell ref="U204:W204"/>
    <mergeCell ref="G207:I207"/>
    <mergeCell ref="K207:P207"/>
    <mergeCell ref="T207:U207"/>
    <mergeCell ref="F209:J209"/>
    <mergeCell ref="K209:M209"/>
    <mergeCell ref="N209:R209"/>
    <mergeCell ref="B203:D203"/>
    <mergeCell ref="E203:F203"/>
    <mergeCell ref="G203:L203"/>
    <mergeCell ref="Q203:S203"/>
    <mergeCell ref="U203:W203"/>
    <mergeCell ref="B204:D204"/>
    <mergeCell ref="E204:F204"/>
    <mergeCell ref="G204:H204"/>
    <mergeCell ref="I204:L204"/>
    <mergeCell ref="Q204:S204"/>
    <mergeCell ref="T214:W214"/>
    <mergeCell ref="B215:D215"/>
    <mergeCell ref="E215:F215"/>
    <mergeCell ref="G215:L215"/>
    <mergeCell ref="M215:O215"/>
    <mergeCell ref="P215:S215"/>
    <mergeCell ref="U215:W215"/>
    <mergeCell ref="C211:E211"/>
    <mergeCell ref="F211:O211"/>
    <mergeCell ref="R211:S211"/>
    <mergeCell ref="S213:T213"/>
    <mergeCell ref="U213:W213"/>
    <mergeCell ref="B214:D214"/>
    <mergeCell ref="E214:F214"/>
    <mergeCell ref="G214:L214"/>
    <mergeCell ref="M214:O214"/>
    <mergeCell ref="P214:S214"/>
    <mergeCell ref="U217:W217"/>
    <mergeCell ref="G220:I220"/>
    <mergeCell ref="K220:P220"/>
    <mergeCell ref="T220:U220"/>
    <mergeCell ref="F222:J222"/>
    <mergeCell ref="K222:M222"/>
    <mergeCell ref="N222:R222"/>
    <mergeCell ref="B216:D216"/>
    <mergeCell ref="E216:F216"/>
    <mergeCell ref="G216:L216"/>
    <mergeCell ref="Q216:S216"/>
    <mergeCell ref="U216:W216"/>
    <mergeCell ref="B217:D217"/>
    <mergeCell ref="E217:F217"/>
    <mergeCell ref="G217:H217"/>
    <mergeCell ref="I217:L217"/>
    <mergeCell ref="Q217:S217"/>
    <mergeCell ref="T227:W227"/>
    <mergeCell ref="B228:D228"/>
    <mergeCell ref="E228:F228"/>
    <mergeCell ref="G228:L228"/>
    <mergeCell ref="M228:O228"/>
    <mergeCell ref="P228:S228"/>
    <mergeCell ref="U228:W228"/>
    <mergeCell ref="C224:E224"/>
    <mergeCell ref="F224:O224"/>
    <mergeCell ref="R224:S224"/>
    <mergeCell ref="S226:T226"/>
    <mergeCell ref="U226:W226"/>
    <mergeCell ref="B227:D227"/>
    <mergeCell ref="E227:F227"/>
    <mergeCell ref="G227:L227"/>
    <mergeCell ref="M227:O227"/>
    <mergeCell ref="P227:S227"/>
    <mergeCell ref="U230:W230"/>
    <mergeCell ref="G233:I233"/>
    <mergeCell ref="K233:P233"/>
    <mergeCell ref="T233:U233"/>
    <mergeCell ref="F235:J235"/>
    <mergeCell ref="K235:M235"/>
    <mergeCell ref="N235:R235"/>
    <mergeCell ref="B229:D229"/>
    <mergeCell ref="E229:F229"/>
    <mergeCell ref="G229:L229"/>
    <mergeCell ref="Q229:S229"/>
    <mergeCell ref="U229:W229"/>
    <mergeCell ref="B230:D230"/>
    <mergeCell ref="E230:F230"/>
    <mergeCell ref="G230:H230"/>
    <mergeCell ref="I230:L230"/>
    <mergeCell ref="Q230:S230"/>
    <mergeCell ref="T240:W240"/>
    <mergeCell ref="B241:D241"/>
    <mergeCell ref="E241:F241"/>
    <mergeCell ref="G241:L241"/>
    <mergeCell ref="M241:O241"/>
    <mergeCell ref="P241:S241"/>
    <mergeCell ref="U241:W241"/>
    <mergeCell ref="C237:E237"/>
    <mergeCell ref="F237:O237"/>
    <mergeCell ref="R237:S237"/>
    <mergeCell ref="S239:T239"/>
    <mergeCell ref="U239:W239"/>
    <mergeCell ref="B240:D240"/>
    <mergeCell ref="E240:F240"/>
    <mergeCell ref="G240:L240"/>
    <mergeCell ref="M240:O240"/>
    <mergeCell ref="P240:S240"/>
    <mergeCell ref="U243:W243"/>
    <mergeCell ref="G246:I246"/>
    <mergeCell ref="K246:P246"/>
    <mergeCell ref="T246:U246"/>
    <mergeCell ref="F248:J248"/>
    <mergeCell ref="K248:M248"/>
    <mergeCell ref="N248:R248"/>
    <mergeCell ref="B242:D242"/>
    <mergeCell ref="E242:F242"/>
    <mergeCell ref="G242:L242"/>
    <mergeCell ref="Q242:S242"/>
    <mergeCell ref="U242:W242"/>
    <mergeCell ref="B243:D243"/>
    <mergeCell ref="E243:F243"/>
    <mergeCell ref="G243:H243"/>
    <mergeCell ref="I243:L243"/>
    <mergeCell ref="Q243:S243"/>
    <mergeCell ref="T253:W253"/>
    <mergeCell ref="B254:D254"/>
    <mergeCell ref="E254:F254"/>
    <mergeCell ref="G254:L254"/>
    <mergeCell ref="M254:O254"/>
    <mergeCell ref="P254:S254"/>
    <mergeCell ref="U254:W254"/>
    <mergeCell ref="C250:E250"/>
    <mergeCell ref="F250:O250"/>
    <mergeCell ref="R250:S250"/>
    <mergeCell ref="S252:T252"/>
    <mergeCell ref="U252:W252"/>
    <mergeCell ref="B253:D253"/>
    <mergeCell ref="E253:F253"/>
    <mergeCell ref="G253:L253"/>
    <mergeCell ref="M253:O253"/>
    <mergeCell ref="P253:S253"/>
    <mergeCell ref="B255:D255"/>
    <mergeCell ref="E255:F255"/>
    <mergeCell ref="G255:L255"/>
    <mergeCell ref="Q255:S255"/>
    <mergeCell ref="U255:W255"/>
    <mergeCell ref="B256:D256"/>
    <mergeCell ref="E256:F256"/>
    <mergeCell ref="G256:H256"/>
    <mergeCell ref="I256:L256"/>
    <mergeCell ref="Q256:S256"/>
    <mergeCell ref="B258:D258"/>
    <mergeCell ref="E258:F258"/>
    <mergeCell ref="G258:H258"/>
    <mergeCell ref="I258:L258"/>
    <mergeCell ref="Q258:S258"/>
    <mergeCell ref="U258:W258"/>
    <mergeCell ref="U256:W256"/>
    <mergeCell ref="B257:D257"/>
    <mergeCell ref="E257:F257"/>
    <mergeCell ref="G257:H257"/>
    <mergeCell ref="I257:L257"/>
    <mergeCell ref="Q257:S257"/>
    <mergeCell ref="U257:W257"/>
    <mergeCell ref="B260:D260"/>
    <mergeCell ref="E260:F260"/>
    <mergeCell ref="G260:H260"/>
    <mergeCell ref="I260:L260"/>
    <mergeCell ref="Q260:S260"/>
    <mergeCell ref="U260:W260"/>
    <mergeCell ref="B259:D259"/>
    <mergeCell ref="E259:F259"/>
    <mergeCell ref="G259:H259"/>
    <mergeCell ref="I259:L259"/>
    <mergeCell ref="Q259:S259"/>
    <mergeCell ref="U259:W259"/>
    <mergeCell ref="B262:D262"/>
    <mergeCell ref="E262:F262"/>
    <mergeCell ref="G262:H262"/>
    <mergeCell ref="I262:L262"/>
    <mergeCell ref="N262:O262"/>
    <mergeCell ref="U262:W262"/>
    <mergeCell ref="B261:D261"/>
    <mergeCell ref="E261:F261"/>
    <mergeCell ref="G261:H261"/>
    <mergeCell ref="I261:L261"/>
    <mergeCell ref="Q261:S261"/>
    <mergeCell ref="U261:W261"/>
    <mergeCell ref="B264:D264"/>
    <mergeCell ref="E264:F264"/>
    <mergeCell ref="G264:H264"/>
    <mergeCell ref="I264:L264"/>
    <mergeCell ref="N264:O264"/>
    <mergeCell ref="U264:W264"/>
    <mergeCell ref="B263:D263"/>
    <mergeCell ref="E263:F263"/>
    <mergeCell ref="G263:H263"/>
    <mergeCell ref="I263:L263"/>
    <mergeCell ref="N263:O263"/>
    <mergeCell ref="U263:W263"/>
    <mergeCell ref="B266:D266"/>
    <mergeCell ref="E266:F266"/>
    <mergeCell ref="G266:H266"/>
    <mergeCell ref="I266:L266"/>
    <mergeCell ref="N266:O266"/>
    <mergeCell ref="U266:W266"/>
    <mergeCell ref="B265:D265"/>
    <mergeCell ref="E265:F265"/>
    <mergeCell ref="G265:H265"/>
    <mergeCell ref="I265:L265"/>
    <mergeCell ref="N265:O265"/>
    <mergeCell ref="U265:W265"/>
    <mergeCell ref="B269:W269"/>
    <mergeCell ref="J274:L274"/>
    <mergeCell ref="N274:O274"/>
    <mergeCell ref="Q274:S274"/>
    <mergeCell ref="T274:W274"/>
    <mergeCell ref="T270:U270"/>
    <mergeCell ref="B272:H272"/>
    <mergeCell ref="C274:H274"/>
    <mergeCell ref="I272:L272"/>
    <mergeCell ref="M272:O272"/>
    <mergeCell ref="P272:S272"/>
    <mergeCell ref="T272:W272"/>
    <mergeCell ref="B273:H273"/>
    <mergeCell ref="C275:H275"/>
    <mergeCell ref="J275:L275"/>
    <mergeCell ref="N275:O275"/>
    <mergeCell ref="Q275:S275"/>
    <mergeCell ref="T275:W275"/>
    <mergeCell ref="C276:H276"/>
    <mergeCell ref="J276:L276"/>
    <mergeCell ref="N276:O276"/>
    <mergeCell ref="Q276:S276"/>
    <mergeCell ref="T276:W276"/>
    <mergeCell ref="C277:H277"/>
    <mergeCell ref="J277:L277"/>
    <mergeCell ref="N277:O277"/>
    <mergeCell ref="Q277:S277"/>
    <mergeCell ref="T277:W277"/>
    <mergeCell ref="C280:H280"/>
    <mergeCell ref="J280:L280"/>
    <mergeCell ref="N280:O280"/>
    <mergeCell ref="Q280:S280"/>
    <mergeCell ref="T280:W280"/>
    <mergeCell ref="B281:H281"/>
    <mergeCell ref="C278:H278"/>
    <mergeCell ref="J278:L278"/>
    <mergeCell ref="N278:O278"/>
    <mergeCell ref="Q278:S278"/>
    <mergeCell ref="T278:W278"/>
    <mergeCell ref="C279:H279"/>
    <mergeCell ref="J279:L279"/>
    <mergeCell ref="N279:O279"/>
    <mergeCell ref="Q279:S279"/>
    <mergeCell ref="T279:W279"/>
    <mergeCell ref="C282:H282"/>
    <mergeCell ref="J282:L282"/>
    <mergeCell ref="N282:O282"/>
    <mergeCell ref="Q282:S282"/>
    <mergeCell ref="T282:W282"/>
    <mergeCell ref="C283:H283"/>
    <mergeCell ref="J283:L283"/>
    <mergeCell ref="N283:O283"/>
    <mergeCell ref="Q283:S283"/>
    <mergeCell ref="T283:W283"/>
    <mergeCell ref="C284:H284"/>
    <mergeCell ref="J284:L284"/>
    <mergeCell ref="N284:O284"/>
    <mergeCell ref="Q284:S284"/>
    <mergeCell ref="T284:W284"/>
    <mergeCell ref="C285:H285"/>
    <mergeCell ref="J285:L285"/>
    <mergeCell ref="N285:O285"/>
    <mergeCell ref="Q285:S285"/>
    <mergeCell ref="T285:W285"/>
    <mergeCell ref="C286:H286"/>
    <mergeCell ref="J286:L286"/>
    <mergeCell ref="N286:O286"/>
    <mergeCell ref="Q286:S286"/>
    <mergeCell ref="T286:W286"/>
    <mergeCell ref="C287:H287"/>
    <mergeCell ref="J287:L287"/>
    <mergeCell ref="N287:O287"/>
    <mergeCell ref="Q287:S287"/>
    <mergeCell ref="T287:W287"/>
    <mergeCell ref="C290:H290"/>
    <mergeCell ref="J290:L290"/>
    <mergeCell ref="N290:O290"/>
    <mergeCell ref="Q290:S290"/>
    <mergeCell ref="T290:W290"/>
    <mergeCell ref="B288:H288"/>
    <mergeCell ref="C289:H289"/>
    <mergeCell ref="J289:L289"/>
    <mergeCell ref="N289:O289"/>
    <mergeCell ref="Q289:S289"/>
    <mergeCell ref="T289:W289"/>
  </mergeCells>
  <phoneticPr fontId="1"/>
  <printOptions horizontalCentered="1"/>
  <pageMargins left="0.11811023622047245" right="0.11811023622047245" top="0.94488188976377963" bottom="0.55118110236220474" header="0.31496062992125984" footer="0.31496062992125984"/>
  <pageSetup paperSize="8" scale="71" orientation="portrait" r:id="rId1"/>
  <headerFooter>
    <oddHeader>&amp;L書籍対応頁　第6章　P445～P464</oddHeader>
  </headerFooter>
  <rowBreaks count="4" manualBreakCount="4">
    <brk id="60" max="23" man="1"/>
    <brk id="100" max="23" man="1"/>
    <brk id="167" max="23" man="1"/>
    <brk id="219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6"/>
  <sheetViews>
    <sheetView topLeftCell="A45" workbookViewId="0">
      <selection activeCell="H65" sqref="H65"/>
    </sheetView>
  </sheetViews>
  <sheetFormatPr defaultRowHeight="18" x14ac:dyDescent="0.55000000000000004"/>
  <cols>
    <col min="2" max="2" width="13.1640625" customWidth="1"/>
    <col min="3" max="3" width="31.08203125" customWidth="1"/>
    <col min="4" max="4" width="17.4140625" customWidth="1"/>
    <col min="5" max="5" width="18.58203125" customWidth="1"/>
    <col min="8" max="8" width="40.75" customWidth="1"/>
    <col min="15" max="15" width="15.75" customWidth="1"/>
    <col min="16" max="16" width="16.83203125" customWidth="1"/>
    <col min="18" max="18" width="42.58203125" customWidth="1"/>
  </cols>
  <sheetData>
    <row r="1" spans="2:18" hidden="1" x14ac:dyDescent="0.55000000000000004"/>
    <row r="2" spans="2:18" hidden="1" x14ac:dyDescent="0.55000000000000004">
      <c r="B2" s="2" t="s">
        <v>104</v>
      </c>
      <c r="D2" s="2" t="s">
        <v>120</v>
      </c>
    </row>
    <row r="3" spans="2:18" hidden="1" x14ac:dyDescent="0.55000000000000004">
      <c r="B3" s="2">
        <v>1</v>
      </c>
      <c r="D3" s="2">
        <v>1</v>
      </c>
    </row>
    <row r="4" spans="2:18" hidden="1" x14ac:dyDescent="0.55000000000000004">
      <c r="B4" s="2">
        <v>2</v>
      </c>
      <c r="D4" s="2">
        <v>2</v>
      </c>
    </row>
    <row r="5" spans="2:18" hidden="1" x14ac:dyDescent="0.55000000000000004">
      <c r="B5" s="2">
        <v>3</v>
      </c>
      <c r="D5" s="2">
        <v>3</v>
      </c>
    </row>
    <row r="6" spans="2:18" hidden="1" x14ac:dyDescent="0.55000000000000004">
      <c r="B6" s="2">
        <v>4</v>
      </c>
      <c r="D6" s="2">
        <v>4</v>
      </c>
    </row>
    <row r="7" spans="2:18" hidden="1" x14ac:dyDescent="0.55000000000000004">
      <c r="B7" s="2">
        <v>5</v>
      </c>
      <c r="D7" s="2">
        <v>5</v>
      </c>
    </row>
    <row r="8" spans="2:18" hidden="1" x14ac:dyDescent="0.55000000000000004">
      <c r="B8" s="2">
        <v>6</v>
      </c>
      <c r="D8" s="2">
        <v>6</v>
      </c>
    </row>
    <row r="9" spans="2:18" hidden="1" x14ac:dyDescent="0.55000000000000004"/>
    <row r="10" spans="2:18" hidden="1" x14ac:dyDescent="0.55000000000000004"/>
    <row r="11" spans="2:18" hidden="1" x14ac:dyDescent="0.55000000000000004">
      <c r="B11" s="2" t="s">
        <v>10</v>
      </c>
      <c r="C11" s="2" t="s">
        <v>19</v>
      </c>
      <c r="D11" s="2" t="s">
        <v>0</v>
      </c>
      <c r="E11" s="2" t="s">
        <v>6</v>
      </c>
      <c r="F11" s="2" t="s">
        <v>14</v>
      </c>
      <c r="H11" s="2" t="s">
        <v>30</v>
      </c>
      <c r="I11" s="2"/>
      <c r="J11" s="2"/>
      <c r="K11" s="2" t="s">
        <v>41</v>
      </c>
      <c r="M11" s="2" t="s">
        <v>46</v>
      </c>
      <c r="N11" s="2"/>
      <c r="O11" s="2" t="s">
        <v>73</v>
      </c>
      <c r="P11" s="2" t="s">
        <v>74</v>
      </c>
      <c r="Q11" s="2"/>
      <c r="R11" s="2" t="s">
        <v>82</v>
      </c>
    </row>
    <row r="12" spans="2:18" hidden="1" x14ac:dyDescent="0.55000000000000004">
      <c r="B12" s="2" t="s">
        <v>105</v>
      </c>
      <c r="C12" s="2" t="s">
        <v>20</v>
      </c>
      <c r="D12" s="2" t="s">
        <v>1</v>
      </c>
      <c r="E12" s="2" t="s">
        <v>7</v>
      </c>
      <c r="F12" s="2" t="s">
        <v>15</v>
      </c>
      <c r="H12" s="1" t="s">
        <v>25</v>
      </c>
      <c r="I12" s="1" t="s">
        <v>47</v>
      </c>
      <c r="J12" s="1"/>
      <c r="K12" s="2" t="s">
        <v>42</v>
      </c>
      <c r="M12" s="3">
        <v>45383</v>
      </c>
      <c r="N12" s="2"/>
      <c r="O12" s="2" t="s">
        <v>126</v>
      </c>
      <c r="P12" s="2" t="s">
        <v>75</v>
      </c>
      <c r="Q12" s="2"/>
      <c r="R12" s="4" t="s">
        <v>83</v>
      </c>
    </row>
    <row r="13" spans="2:18" hidden="1" x14ac:dyDescent="0.55000000000000004">
      <c r="B13" s="2"/>
      <c r="C13" s="2" t="s">
        <v>160</v>
      </c>
      <c r="D13" s="2"/>
      <c r="E13" s="2"/>
      <c r="F13" s="2"/>
      <c r="H13" s="1"/>
      <c r="I13" s="1"/>
      <c r="J13" s="1"/>
      <c r="K13" s="2"/>
      <c r="M13" s="3"/>
      <c r="N13" s="2"/>
      <c r="O13" s="2"/>
      <c r="P13" s="2"/>
      <c r="Q13" s="2"/>
      <c r="R13" s="4"/>
    </row>
    <row r="14" spans="2:18" hidden="1" x14ac:dyDescent="0.55000000000000004">
      <c r="B14" s="2" t="s">
        <v>11</v>
      </c>
      <c r="C14" s="2" t="s">
        <v>108</v>
      </c>
      <c r="D14" s="2" t="s">
        <v>2</v>
      </c>
      <c r="E14" s="2" t="s">
        <v>9</v>
      </c>
      <c r="F14" s="2" t="s">
        <v>16</v>
      </c>
      <c r="H14" s="1" t="s">
        <v>26</v>
      </c>
      <c r="I14" s="1" t="s">
        <v>48</v>
      </c>
      <c r="J14" s="1"/>
      <c r="K14" s="2" t="s">
        <v>43</v>
      </c>
      <c r="M14" s="3">
        <v>45412</v>
      </c>
      <c r="N14" s="2"/>
      <c r="O14" s="2" t="s">
        <v>127</v>
      </c>
      <c r="P14" s="2" t="s">
        <v>76</v>
      </c>
      <c r="Q14" s="2"/>
      <c r="R14" s="4" t="s">
        <v>84</v>
      </c>
    </row>
    <row r="15" spans="2:18" hidden="1" x14ac:dyDescent="0.55000000000000004">
      <c r="B15" s="2" t="s">
        <v>12</v>
      </c>
      <c r="C15" s="2" t="s">
        <v>22</v>
      </c>
      <c r="D15" s="2" t="s">
        <v>3</v>
      </c>
      <c r="E15" s="2" t="s">
        <v>8</v>
      </c>
      <c r="F15" s="2" t="s">
        <v>17</v>
      </c>
      <c r="H15" s="1" t="s">
        <v>27</v>
      </c>
      <c r="I15" s="1" t="s">
        <v>49</v>
      </c>
      <c r="J15" s="1"/>
      <c r="M15" s="3">
        <v>45443</v>
      </c>
      <c r="N15" s="2"/>
      <c r="O15" s="2" t="s">
        <v>132</v>
      </c>
      <c r="P15" s="2" t="s">
        <v>77</v>
      </c>
      <c r="Q15" s="2"/>
      <c r="R15" s="4" t="s">
        <v>85</v>
      </c>
    </row>
    <row r="16" spans="2:18" hidden="1" x14ac:dyDescent="0.55000000000000004">
      <c r="C16" s="2" t="s">
        <v>109</v>
      </c>
      <c r="D16" s="2" t="s">
        <v>4</v>
      </c>
      <c r="E16" s="2" t="s">
        <v>13</v>
      </c>
      <c r="F16" s="2" t="s">
        <v>18</v>
      </c>
      <c r="H16" s="1" t="s">
        <v>28</v>
      </c>
      <c r="I16" s="1" t="s">
        <v>50</v>
      </c>
      <c r="J16" s="1"/>
      <c r="M16" s="3">
        <v>45473</v>
      </c>
      <c r="N16" s="2"/>
      <c r="O16" s="2" t="s">
        <v>129</v>
      </c>
      <c r="P16" s="2"/>
      <c r="Q16" s="2"/>
      <c r="R16" s="4" t="s">
        <v>86</v>
      </c>
    </row>
    <row r="17" spans="3:18" hidden="1" x14ac:dyDescent="0.55000000000000004">
      <c r="C17" s="2" t="s">
        <v>110</v>
      </c>
      <c r="D17" s="2" t="s">
        <v>5</v>
      </c>
      <c r="E17" s="2" t="s">
        <v>122</v>
      </c>
      <c r="H17" s="1" t="s">
        <v>29</v>
      </c>
      <c r="I17" s="1" t="s">
        <v>51</v>
      </c>
      <c r="J17" s="1"/>
      <c r="M17" s="3">
        <v>45657</v>
      </c>
      <c r="N17" s="2"/>
      <c r="O17" s="2" t="s">
        <v>130</v>
      </c>
      <c r="P17" s="2"/>
      <c r="Q17" s="2"/>
      <c r="R17" s="4" t="s">
        <v>87</v>
      </c>
    </row>
    <row r="18" spans="3:18" hidden="1" x14ac:dyDescent="0.55000000000000004">
      <c r="C18" s="2" t="s">
        <v>23</v>
      </c>
      <c r="D18" s="2"/>
      <c r="E18" s="2"/>
      <c r="H18" s="1" t="s">
        <v>148</v>
      </c>
      <c r="I18" s="1" t="s">
        <v>48</v>
      </c>
      <c r="J18" s="1"/>
      <c r="M18" s="3"/>
      <c r="N18" s="2"/>
      <c r="O18" s="2" t="s">
        <v>128</v>
      </c>
      <c r="P18" s="2"/>
      <c r="Q18" s="2"/>
      <c r="R18" s="4" t="s">
        <v>88</v>
      </c>
    </row>
    <row r="19" spans="3:18" hidden="1" x14ac:dyDescent="0.55000000000000004">
      <c r="C19" s="2" t="s">
        <v>106</v>
      </c>
      <c r="D19" s="2"/>
      <c r="E19" s="2"/>
      <c r="H19" s="1" t="s">
        <v>149</v>
      </c>
      <c r="I19" s="1" t="s">
        <v>49</v>
      </c>
      <c r="J19" s="1"/>
      <c r="M19" s="3"/>
      <c r="N19" s="2"/>
      <c r="O19" s="2" t="s">
        <v>131</v>
      </c>
      <c r="P19" s="2"/>
      <c r="Q19" s="2"/>
      <c r="R19" s="4" t="s">
        <v>89</v>
      </c>
    </row>
    <row r="20" spans="3:18" hidden="1" x14ac:dyDescent="0.55000000000000004">
      <c r="C20" s="2" t="s">
        <v>107</v>
      </c>
      <c r="H20" s="1" t="s">
        <v>150</v>
      </c>
      <c r="I20" s="1" t="s">
        <v>51</v>
      </c>
      <c r="J20" s="1"/>
      <c r="M20" s="3" t="s">
        <v>66</v>
      </c>
      <c r="N20" s="2"/>
      <c r="O20" s="2" t="s">
        <v>133</v>
      </c>
      <c r="P20" s="2"/>
      <c r="Q20" s="2"/>
      <c r="R20" s="4" t="s">
        <v>90</v>
      </c>
    </row>
    <row r="21" spans="3:18" hidden="1" x14ac:dyDescent="0.55000000000000004">
      <c r="C21" s="2" t="s">
        <v>121</v>
      </c>
      <c r="H21" s="1" t="s">
        <v>31</v>
      </c>
      <c r="I21" s="1" t="s">
        <v>52</v>
      </c>
      <c r="J21" s="1"/>
      <c r="M21" s="3" t="s">
        <v>67</v>
      </c>
      <c r="N21" s="2"/>
      <c r="O21" s="2" t="s">
        <v>134</v>
      </c>
      <c r="P21" s="2"/>
      <c r="Q21" s="2"/>
      <c r="R21" s="4" t="s">
        <v>91</v>
      </c>
    </row>
    <row r="22" spans="3:18" hidden="1" x14ac:dyDescent="0.55000000000000004">
      <c r="H22" s="1" t="s">
        <v>124</v>
      </c>
      <c r="I22" s="1" t="s">
        <v>125</v>
      </c>
      <c r="J22" s="1"/>
      <c r="M22" s="3" t="s">
        <v>68</v>
      </c>
      <c r="N22" s="2"/>
      <c r="O22" s="2" t="s">
        <v>135</v>
      </c>
      <c r="P22" s="2"/>
      <c r="Q22" s="2"/>
      <c r="R22" s="4" t="s">
        <v>92</v>
      </c>
    </row>
    <row r="23" spans="3:18" hidden="1" x14ac:dyDescent="0.55000000000000004">
      <c r="C23" s="8" t="s">
        <v>61</v>
      </c>
      <c r="H23" s="1" t="s">
        <v>38</v>
      </c>
      <c r="I23" s="1" t="s">
        <v>151</v>
      </c>
      <c r="J23" s="1"/>
      <c r="M23" s="3"/>
      <c r="N23" s="2"/>
      <c r="O23" s="2"/>
      <c r="P23" s="2"/>
      <c r="Q23" s="2"/>
      <c r="R23" s="4" t="s">
        <v>93</v>
      </c>
    </row>
    <row r="24" spans="3:18" hidden="1" x14ac:dyDescent="0.55000000000000004">
      <c r="C24" s="2" t="s">
        <v>62</v>
      </c>
      <c r="H24" s="1" t="s">
        <v>39</v>
      </c>
      <c r="I24" s="1" t="s">
        <v>152</v>
      </c>
      <c r="J24" s="1"/>
      <c r="M24" s="3"/>
      <c r="N24" s="2"/>
      <c r="O24" s="2" t="s">
        <v>136</v>
      </c>
      <c r="P24" s="2"/>
      <c r="Q24" s="2"/>
      <c r="R24" s="4" t="s">
        <v>94</v>
      </c>
    </row>
    <row r="25" spans="3:18" hidden="1" x14ac:dyDescent="0.55000000000000004">
      <c r="C25" s="2" t="s">
        <v>63</v>
      </c>
      <c r="H25" s="1" t="s">
        <v>40</v>
      </c>
      <c r="I25" s="1" t="s">
        <v>153</v>
      </c>
      <c r="J25" s="1"/>
      <c r="M25" s="3"/>
      <c r="N25" s="2"/>
      <c r="O25" s="2" t="s">
        <v>137</v>
      </c>
      <c r="P25" s="2"/>
      <c r="Q25" s="2"/>
      <c r="R25" s="4" t="s">
        <v>95</v>
      </c>
    </row>
    <row r="26" spans="3:18" hidden="1" x14ac:dyDescent="0.55000000000000004">
      <c r="C26" s="2" t="s">
        <v>64</v>
      </c>
      <c r="H26" s="1"/>
      <c r="I26" s="1"/>
      <c r="J26" s="1"/>
      <c r="M26" s="3"/>
      <c r="N26" s="2"/>
      <c r="O26" s="2" t="s">
        <v>138</v>
      </c>
      <c r="P26" s="2"/>
      <c r="Q26" s="2"/>
      <c r="R26" s="4" t="s">
        <v>96</v>
      </c>
    </row>
    <row r="27" spans="3:18" hidden="1" x14ac:dyDescent="0.55000000000000004">
      <c r="H27" s="1" t="s">
        <v>35</v>
      </c>
      <c r="I27" s="1" t="s">
        <v>53</v>
      </c>
      <c r="J27" s="1"/>
      <c r="M27" s="2"/>
      <c r="N27" s="2"/>
      <c r="O27" s="2" t="s">
        <v>139</v>
      </c>
      <c r="P27" s="2"/>
      <c r="Q27" s="2"/>
      <c r="R27" s="4" t="s">
        <v>97</v>
      </c>
    </row>
    <row r="28" spans="3:18" hidden="1" x14ac:dyDescent="0.55000000000000004">
      <c r="E28" s="8" t="s">
        <v>114</v>
      </c>
      <c r="H28" s="1" t="s">
        <v>36</v>
      </c>
      <c r="I28" s="1" t="s">
        <v>54</v>
      </c>
      <c r="J28" s="1"/>
      <c r="M28" s="2"/>
      <c r="N28" s="2"/>
      <c r="O28" s="2" t="s">
        <v>140</v>
      </c>
      <c r="P28" s="2"/>
      <c r="Q28" s="2"/>
      <c r="R28" s="4" t="s">
        <v>98</v>
      </c>
    </row>
    <row r="29" spans="3:18" hidden="1" x14ac:dyDescent="0.55000000000000004">
      <c r="E29" s="2" t="s">
        <v>111</v>
      </c>
      <c r="H29" s="1" t="s">
        <v>37</v>
      </c>
      <c r="I29" s="1" t="s">
        <v>55</v>
      </c>
      <c r="J29" s="1"/>
      <c r="M29" s="2"/>
      <c r="N29" s="2"/>
      <c r="O29" s="2"/>
      <c r="P29" s="2"/>
      <c r="Q29" s="2"/>
      <c r="R29" s="4" t="s">
        <v>99</v>
      </c>
    </row>
    <row r="30" spans="3:18" hidden="1" x14ac:dyDescent="0.55000000000000004">
      <c r="E30" s="2" t="s">
        <v>115</v>
      </c>
      <c r="H30" s="1" t="s">
        <v>32</v>
      </c>
      <c r="I30" s="1" t="s">
        <v>56</v>
      </c>
      <c r="J30" s="1"/>
      <c r="M30" s="2"/>
      <c r="N30" s="2"/>
      <c r="O30" s="2"/>
      <c r="P30" s="2"/>
      <c r="Q30" s="2"/>
      <c r="R30" s="4" t="s">
        <v>100</v>
      </c>
    </row>
    <row r="31" spans="3:18" hidden="1" x14ac:dyDescent="0.55000000000000004">
      <c r="E31" s="2" t="s">
        <v>116</v>
      </c>
      <c r="H31" s="1" t="s">
        <v>145</v>
      </c>
      <c r="I31" s="1" t="s">
        <v>146</v>
      </c>
      <c r="J31" s="1"/>
      <c r="M31" s="2"/>
      <c r="N31" s="2"/>
      <c r="O31" s="2"/>
      <c r="P31" s="2"/>
      <c r="Q31" s="2"/>
      <c r="R31" s="4" t="s">
        <v>101</v>
      </c>
    </row>
    <row r="32" spans="3:18" hidden="1" x14ac:dyDescent="0.55000000000000004">
      <c r="E32" s="2" t="s">
        <v>117</v>
      </c>
      <c r="H32" s="1" t="s">
        <v>33</v>
      </c>
      <c r="I32" s="1" t="s">
        <v>60</v>
      </c>
      <c r="J32" s="1"/>
      <c r="M32" s="2"/>
      <c r="N32" s="2"/>
      <c r="O32" s="2"/>
      <c r="P32" s="2"/>
      <c r="Q32" s="2"/>
      <c r="R32" s="4" t="s">
        <v>102</v>
      </c>
    </row>
    <row r="33" spans="5:18" hidden="1" x14ac:dyDescent="0.55000000000000004">
      <c r="E33" s="2" t="s">
        <v>118</v>
      </c>
      <c r="H33" s="1" t="s">
        <v>141</v>
      </c>
      <c r="I33" s="1" t="s">
        <v>143</v>
      </c>
      <c r="J33" s="1"/>
      <c r="M33" s="2"/>
      <c r="N33" s="2"/>
      <c r="O33" s="2"/>
      <c r="P33" s="2"/>
      <c r="Q33" s="2"/>
      <c r="R33" s="4"/>
    </row>
    <row r="34" spans="5:18" hidden="1" x14ac:dyDescent="0.55000000000000004">
      <c r="E34" s="2"/>
      <c r="H34" s="1" t="s">
        <v>142</v>
      </c>
      <c r="I34" s="1" t="s">
        <v>144</v>
      </c>
      <c r="J34" s="1"/>
      <c r="M34" s="2"/>
      <c r="N34" s="2"/>
      <c r="O34" s="2"/>
      <c r="P34" s="2"/>
      <c r="Q34" s="2"/>
      <c r="R34" s="4"/>
    </row>
    <row r="35" spans="5:18" hidden="1" x14ac:dyDescent="0.55000000000000004">
      <c r="E35" s="2"/>
      <c r="H35" s="1"/>
      <c r="I35" s="1"/>
      <c r="J35" s="1"/>
      <c r="M35" s="2"/>
      <c r="N35" s="2"/>
      <c r="O35" s="2"/>
      <c r="P35" s="2"/>
      <c r="Q35" s="2"/>
      <c r="R35" s="4"/>
    </row>
    <row r="36" spans="5:18" hidden="1" x14ac:dyDescent="0.55000000000000004">
      <c r="E36" s="2"/>
      <c r="H36" s="1"/>
      <c r="I36" s="1"/>
      <c r="J36" s="1"/>
      <c r="M36" s="2"/>
      <c r="N36" s="2"/>
      <c r="O36" s="2"/>
      <c r="P36" s="2"/>
      <c r="Q36" s="2"/>
      <c r="R36" s="4"/>
    </row>
    <row r="37" spans="5:18" hidden="1" x14ac:dyDescent="0.55000000000000004">
      <c r="E37" s="2"/>
      <c r="H37" s="1" t="s">
        <v>155</v>
      </c>
      <c r="I37" s="1" t="s">
        <v>57</v>
      </c>
      <c r="J37" s="1"/>
      <c r="M37" s="2"/>
      <c r="N37" s="2"/>
      <c r="O37" s="2"/>
      <c r="P37" s="2"/>
      <c r="Q37" s="2"/>
      <c r="R37" s="2"/>
    </row>
    <row r="38" spans="5:18" hidden="1" x14ac:dyDescent="0.55000000000000004">
      <c r="E38" s="2"/>
      <c r="H38" s="1" t="s">
        <v>156</v>
      </c>
      <c r="I38" s="1"/>
      <c r="J38" s="1"/>
      <c r="M38" s="2"/>
      <c r="N38" s="2"/>
      <c r="O38" s="2"/>
      <c r="P38" s="2"/>
      <c r="Q38" s="2"/>
      <c r="R38" s="2"/>
    </row>
    <row r="39" spans="5:18" hidden="1" x14ac:dyDescent="0.55000000000000004">
      <c r="E39" s="2"/>
      <c r="H39" s="1" t="s">
        <v>34</v>
      </c>
      <c r="I39" s="1" t="s">
        <v>58</v>
      </c>
      <c r="J39" s="1"/>
      <c r="M39" s="2"/>
      <c r="N39" s="2"/>
      <c r="O39" s="2"/>
      <c r="P39" s="2"/>
      <c r="Q39" s="2"/>
      <c r="R39" s="2"/>
    </row>
    <row r="40" spans="5:18" hidden="1" x14ac:dyDescent="0.55000000000000004">
      <c r="E40" s="2"/>
      <c r="H40" s="1" t="s">
        <v>157</v>
      </c>
      <c r="I40" s="1"/>
      <c r="J40" s="1"/>
      <c r="M40" s="2"/>
      <c r="N40" s="2"/>
      <c r="O40" s="2"/>
      <c r="P40" s="2"/>
      <c r="Q40" s="2"/>
      <c r="R40" s="2"/>
    </row>
    <row r="41" spans="5:18" hidden="1" x14ac:dyDescent="0.55000000000000004">
      <c r="E41" s="2"/>
      <c r="H41" s="1" t="s">
        <v>158</v>
      </c>
      <c r="I41" s="1" t="s">
        <v>59</v>
      </c>
      <c r="J41" s="1"/>
      <c r="M41" s="2"/>
      <c r="N41" s="2"/>
      <c r="O41" s="2"/>
      <c r="P41" s="2"/>
      <c r="Q41" s="2"/>
      <c r="R41" s="2"/>
    </row>
    <row r="42" spans="5:18" hidden="1" x14ac:dyDescent="0.55000000000000004">
      <c r="E42" s="2"/>
      <c r="H42" s="1" t="s">
        <v>159</v>
      </c>
      <c r="M42" s="2"/>
      <c r="N42" s="2"/>
      <c r="O42" s="2"/>
      <c r="P42" s="2"/>
      <c r="Q42" s="2"/>
      <c r="R42" s="2"/>
    </row>
    <row r="43" spans="5:18" hidden="1" x14ac:dyDescent="0.55000000000000004">
      <c r="E43" s="2"/>
      <c r="H43" s="1" t="s">
        <v>123</v>
      </c>
      <c r="I43" s="1"/>
      <c r="J43" s="1"/>
      <c r="M43" s="2"/>
      <c r="N43" s="2"/>
      <c r="O43" s="2"/>
      <c r="P43" s="2"/>
      <c r="Q43" s="2"/>
      <c r="R43" s="2"/>
    </row>
    <row r="44" spans="5:18" hidden="1" x14ac:dyDescent="0.55000000000000004">
      <c r="H44" s="1" t="s">
        <v>72</v>
      </c>
      <c r="I44" s="1"/>
      <c r="J44" s="1"/>
      <c r="M44" s="2"/>
      <c r="N44" s="2"/>
      <c r="O44" s="2"/>
      <c r="P44" s="2"/>
      <c r="Q44" s="2"/>
      <c r="R44" s="2"/>
    </row>
    <row r="45" spans="5:18" x14ac:dyDescent="0.55000000000000004">
      <c r="I45" s="1"/>
      <c r="J45" s="1"/>
      <c r="M45" s="2"/>
      <c r="N45" s="2"/>
      <c r="O45" s="2"/>
      <c r="P45" s="2"/>
      <c r="Q45" s="2"/>
      <c r="R45" s="2"/>
    </row>
    <row r="46" spans="5:18" x14ac:dyDescent="0.55000000000000004">
      <c r="M46" s="2"/>
      <c r="N46" s="2"/>
      <c r="O46" s="2"/>
      <c r="P46" s="2"/>
      <c r="Q46" s="2"/>
      <c r="R46" s="2"/>
    </row>
  </sheetData>
  <sheetProtection algorithmName="SHA-512" hashValue="9heUhGE0S7yIf9uRFGSEN310tSjpOiWZTVjK1sw18egmovkmzByBwakzcIoEqxzt4qarWx0F1AJkQBFxyJXXLg==" saltValue="YX0bUzPOokZoUknoGzyKG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第6章_演習問題1</vt:lpstr>
      <vt:lpstr>第6章_演習問題2</vt:lpstr>
      <vt:lpstr>リスト</vt:lpstr>
      <vt:lpstr>第6章_演習問題1!Print_Area</vt:lpstr>
      <vt:lpstr>第6章_演習問題2!Print_Area</vt:lpstr>
      <vt:lpstr>第6章_演習問題1!Print_Titles</vt:lpstr>
      <vt:lpstr>第6章_演習問題2!Print_Titles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kodama</dc:creator>
  <cp:lastModifiedBy>石井 浩恵</cp:lastModifiedBy>
  <cp:lastPrinted>2025-09-16T00:57:14Z</cp:lastPrinted>
  <dcterms:created xsi:type="dcterms:W3CDTF">2024-10-23T13:46:34Z</dcterms:created>
  <dcterms:modified xsi:type="dcterms:W3CDTF">2025-11-25T03:38:07Z</dcterms:modified>
</cp:coreProperties>
</file>