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samba\社長支援室\書籍PDF(予算会計学入門)\演習問題web\"/>
    </mc:Choice>
  </mc:AlternateContent>
  <xr:revisionPtr revIDLastSave="0" documentId="13_ncr:1_{6573071D-FD25-4244-81FC-306D02CB8388}" xr6:coauthVersionLast="47" xr6:coauthVersionMax="47" xr10:uidLastSave="{00000000-0000-0000-0000-000000000000}"/>
  <bookViews>
    <workbookView xWindow="-5910" yWindow="-21710" windowWidth="38620" windowHeight="21100" xr2:uid="{00000000-000D-0000-FFFF-FFFF00000000}"/>
  </bookViews>
  <sheets>
    <sheet name="第5章_演習問題1" sheetId="6" r:id="rId1"/>
    <sheet name="第5章_演習問題2" sheetId="1" r:id="rId2"/>
    <sheet name="第5章_演習問題3" sheetId="7" r:id="rId3"/>
    <sheet name="第5章_演習問題4" sheetId="8" r:id="rId4"/>
    <sheet name="リスト" sheetId="2" state="hidden" r:id="rId5"/>
  </sheets>
  <definedNames>
    <definedName name="_xlnm.Print_Area" localSheetId="0">第5章_演習問題1!$B$1:$Y$478</definedName>
    <definedName name="_xlnm.Print_Area" localSheetId="1">第5章_演習問題2!$B$1:$AA$606</definedName>
    <definedName name="_xlnm.Print_Area" localSheetId="2">第5章_演習問題3!$B$1:$AB$252</definedName>
    <definedName name="_xlnm.Print_Area" localSheetId="3">第5章_演習問題4!$B$1:$Z$187</definedName>
    <definedName name="_xlnm.Print_Titles" localSheetId="0">第5章_演習問題1!$4:$6</definedName>
    <definedName name="_xlnm.Print_Titles" localSheetId="1">第5章_演習問題2!$4:$6</definedName>
    <definedName name="_xlnm.Print_Titles" localSheetId="2">第5章_演習問題3!$4:$6</definedName>
    <definedName name="_xlnm.Print_Titles" localSheetId="3">第5章_演習問題4!$4:$6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5" i="1" l="1"/>
  <c r="X37" i="8"/>
  <c r="U37" i="8"/>
  <c r="R37" i="8"/>
  <c r="O37" i="8"/>
  <c r="V422" i="1"/>
  <c r="V408" i="1"/>
  <c r="V336" i="1"/>
  <c r="X166" i="8"/>
  <c r="W164" i="8"/>
  <c r="W163" i="8"/>
  <c r="X162" i="8"/>
  <c r="X165" i="8" s="1"/>
  <c r="U162" i="8"/>
  <c r="U165" i="8" s="1"/>
  <c r="R162" i="8"/>
  <c r="R165" i="8" s="1"/>
  <c r="O162" i="8"/>
  <c r="O165" i="8" s="1"/>
  <c r="O167" i="8" s="1"/>
  <c r="R166" i="8" s="1"/>
  <c r="K162" i="8"/>
  <c r="K165" i="8" s="1"/>
  <c r="H162" i="8"/>
  <c r="H165" i="8" s="1"/>
  <c r="H167" i="8" s="1"/>
  <c r="K166" i="8" s="1"/>
  <c r="X124" i="8"/>
  <c r="X123" i="8"/>
  <c r="U123" i="8"/>
  <c r="R123" i="8"/>
  <c r="O123" i="8"/>
  <c r="O125" i="8" s="1"/>
  <c r="R124" i="8" s="1"/>
  <c r="K123" i="8"/>
  <c r="H123" i="8"/>
  <c r="H125" i="8" s="1"/>
  <c r="K124" i="8" s="1"/>
  <c r="U85" i="8"/>
  <c r="R85" i="8"/>
  <c r="O85" i="8"/>
  <c r="K85" i="8"/>
  <c r="H85" i="8"/>
  <c r="U82" i="8"/>
  <c r="R82" i="8"/>
  <c r="O82" i="8"/>
  <c r="O86" i="8" s="1"/>
  <c r="K82" i="8"/>
  <c r="H82" i="8"/>
  <c r="U80" i="8"/>
  <c r="R80" i="8"/>
  <c r="O80" i="8"/>
  <c r="K80" i="8"/>
  <c r="H80" i="8"/>
  <c r="X42" i="8"/>
  <c r="U42" i="8"/>
  <c r="R42" i="8"/>
  <c r="O42" i="8"/>
  <c r="K42" i="8"/>
  <c r="H42" i="8"/>
  <c r="K37" i="8"/>
  <c r="H37" i="8"/>
  <c r="X36" i="8"/>
  <c r="U36" i="8"/>
  <c r="R36" i="8"/>
  <c r="O36" i="8"/>
  <c r="K36" i="8"/>
  <c r="H36" i="8"/>
  <c r="X546" i="1"/>
  <c r="X509" i="1"/>
  <c r="X449" i="1"/>
  <c r="V387" i="1"/>
  <c r="V351" i="1"/>
  <c r="X305" i="1"/>
  <c r="W269" i="1"/>
  <c r="W179" i="1"/>
  <c r="R86" i="8" l="1"/>
  <c r="K86" i="8"/>
  <c r="X167" i="8"/>
  <c r="X125" i="8"/>
  <c r="U86" i="8"/>
  <c r="R167" i="8"/>
  <c r="U166" i="8" s="1"/>
  <c r="U167" i="8" s="1"/>
  <c r="K167" i="8"/>
  <c r="K125" i="8"/>
  <c r="H86" i="8"/>
  <c r="R125" i="8"/>
  <c r="U124" i="8" s="1"/>
  <c r="U125" i="8" s="1"/>
  <c r="W72" i="1" l="1"/>
  <c r="W73" i="1" s="1"/>
  <c r="W33" i="1"/>
  <c r="R190" i="6" l="1"/>
  <c r="U184" i="6" s="1"/>
  <c r="U190" i="6" s="1"/>
  <c r="R189" i="6"/>
  <c r="U183" i="6" s="1"/>
  <c r="U189" i="6" s="1"/>
  <c r="O190" i="6"/>
  <c r="O189" i="6"/>
  <c r="M190" i="6"/>
  <c r="M189" i="6"/>
  <c r="X173" i="6"/>
  <c r="X172" i="6"/>
  <c r="U173" i="6"/>
  <c r="U172" i="6"/>
  <c r="U176" i="6" s="1"/>
  <c r="R173" i="6"/>
  <c r="R172" i="6"/>
  <c r="M173" i="6"/>
  <c r="M177" i="6" s="1"/>
  <c r="X166" i="6"/>
  <c r="X165" i="6"/>
  <c r="U166" i="6"/>
  <c r="U165" i="6"/>
  <c r="R166" i="6"/>
  <c r="R165" i="6"/>
  <c r="M166" i="6"/>
  <c r="M165" i="6"/>
  <c r="M172" i="6"/>
  <c r="M176" i="6" s="1"/>
  <c r="M178" i="6" s="1"/>
  <c r="W48" i="6"/>
  <c r="W32" i="6"/>
  <c r="W33" i="6" s="1"/>
  <c r="X183" i="6" l="1"/>
  <c r="X189" i="6" s="1"/>
  <c r="X184" i="6"/>
  <c r="X190" i="6" s="1"/>
  <c r="U177" i="6"/>
  <c r="U179" i="6" s="1"/>
  <c r="U178" i="6"/>
  <c r="R177" i="6"/>
  <c r="R179" i="6" s="1"/>
  <c r="X176" i="6"/>
  <c r="X178" i="6" s="1"/>
  <c r="R176" i="6"/>
  <c r="R178" i="6" s="1"/>
  <c r="X177" i="6"/>
  <c r="X179" i="6" s="1"/>
  <c r="M179" i="6"/>
  <c r="W55" i="1" l="1"/>
  <c r="O184" i="8"/>
  <c r="W246" i="7"/>
  <c r="W245" i="7"/>
  <c r="U213" i="7"/>
  <c r="U143" i="7"/>
  <c r="U72" i="7"/>
  <c r="V578" i="1"/>
  <c r="V555" i="1"/>
  <c r="V518" i="1"/>
  <c r="U278" i="1"/>
  <c r="U219" i="1"/>
  <c r="U159" i="1"/>
  <c r="U123" i="1"/>
  <c r="U81" i="1"/>
  <c r="U42" i="1"/>
  <c r="V314" i="1"/>
  <c r="V458" i="1"/>
  <c r="O183" i="8" l="1"/>
</calcChain>
</file>

<file path=xl/sharedStrings.xml><?xml version="1.0" encoding="utf-8"?>
<sst xmlns="http://schemas.openxmlformats.org/spreadsheetml/2006/main" count="3159" uniqueCount="691">
  <si>
    <t>FS区分</t>
    <rPh sb="2" eb="4">
      <t>クブン</t>
    </rPh>
    <phoneticPr fontId="1"/>
  </si>
  <si>
    <t>ＰＬ</t>
    <phoneticPr fontId="1"/>
  </si>
  <si>
    <t>ＢＳ</t>
  </si>
  <si>
    <t>ＢＳ</t>
    <phoneticPr fontId="1"/>
  </si>
  <si>
    <t>KPI（非会計）</t>
    <rPh sb="4" eb="7">
      <t>ヒカイケイ</t>
    </rPh>
    <phoneticPr fontId="1"/>
  </si>
  <si>
    <t>ＣＦ</t>
    <phoneticPr fontId="1"/>
  </si>
  <si>
    <t>資金</t>
    <rPh sb="0" eb="2">
      <t>シキン</t>
    </rPh>
    <phoneticPr fontId="1"/>
  </si>
  <si>
    <t>元帳区分</t>
    <rPh sb="0" eb="2">
      <t>モトチョウ</t>
    </rPh>
    <rPh sb="2" eb="4">
      <t>クブン</t>
    </rPh>
    <phoneticPr fontId="1"/>
  </si>
  <si>
    <t>予算元帳</t>
    <rPh sb="0" eb="2">
      <t>ヨサン</t>
    </rPh>
    <rPh sb="2" eb="4">
      <t>モトチョウ</t>
    </rPh>
    <phoneticPr fontId="1"/>
  </si>
  <si>
    <t>見込元帳</t>
    <rPh sb="0" eb="2">
      <t>ミコ</t>
    </rPh>
    <rPh sb="2" eb="4">
      <t>モトチョウ</t>
    </rPh>
    <phoneticPr fontId="1"/>
  </si>
  <si>
    <t>実績元帳（４月）</t>
    <rPh sb="0" eb="2">
      <t>ジッセキ</t>
    </rPh>
    <rPh sb="2" eb="4">
      <t>モトチョウ</t>
    </rPh>
    <rPh sb="6" eb="7">
      <t>ツキ</t>
    </rPh>
    <phoneticPr fontId="1"/>
  </si>
  <si>
    <t>決算期</t>
    <rPh sb="0" eb="3">
      <t>ケッサンキ</t>
    </rPh>
    <phoneticPr fontId="1"/>
  </si>
  <si>
    <t>第10期</t>
    <rPh sb="0" eb="1">
      <t>ダイ</t>
    </rPh>
    <rPh sb="3" eb="4">
      <t>キ</t>
    </rPh>
    <phoneticPr fontId="1"/>
  </si>
  <si>
    <t>第11期</t>
    <rPh sb="0" eb="1">
      <t>ダイ</t>
    </rPh>
    <rPh sb="3" eb="4">
      <t>キ</t>
    </rPh>
    <phoneticPr fontId="1"/>
  </si>
  <si>
    <t>着地予想元帳</t>
    <rPh sb="0" eb="2">
      <t>チャクチ</t>
    </rPh>
    <rPh sb="2" eb="4">
      <t>ヨソウ</t>
    </rPh>
    <rPh sb="4" eb="6">
      <t>モトチョウ</t>
    </rPh>
    <phoneticPr fontId="1"/>
  </si>
  <si>
    <t>単位</t>
    <rPh sb="0" eb="2">
      <t>タンイ</t>
    </rPh>
    <phoneticPr fontId="1"/>
  </si>
  <si>
    <t>千円</t>
    <rPh sb="0" eb="2">
      <t>センエン</t>
    </rPh>
    <phoneticPr fontId="1"/>
  </si>
  <si>
    <t>個</t>
    <rPh sb="0" eb="1">
      <t>コ</t>
    </rPh>
    <phoneticPr fontId="1"/>
  </si>
  <si>
    <t>人</t>
    <rPh sb="0" eb="1">
      <t>ニン</t>
    </rPh>
    <phoneticPr fontId="1"/>
  </si>
  <si>
    <t>t</t>
    <phoneticPr fontId="1"/>
  </si>
  <si>
    <t>区分</t>
    <rPh sb="0" eb="2">
      <t>クブン</t>
    </rPh>
    <phoneticPr fontId="1"/>
  </si>
  <si>
    <t>予算区分</t>
    <rPh sb="0" eb="2">
      <t>ヨサン</t>
    </rPh>
    <rPh sb="2" eb="4">
      <t>クブン</t>
    </rPh>
    <phoneticPr fontId="1"/>
  </si>
  <si>
    <t>予算会計システム</t>
    <rPh sb="0" eb="2">
      <t>ヨサン</t>
    </rPh>
    <rPh sb="2" eb="4">
      <t>カイケイ</t>
    </rPh>
    <phoneticPr fontId="1"/>
  </si>
  <si>
    <t>実績区分（４月）</t>
    <rPh sb="0" eb="2">
      <t>ジッセキ</t>
    </rPh>
    <rPh sb="2" eb="4">
      <t>クブン</t>
    </rPh>
    <rPh sb="6" eb="7">
      <t>ツキ</t>
    </rPh>
    <phoneticPr fontId="1"/>
  </si>
  <si>
    <t>着地予想区分（４月末現在）</t>
    <rPh sb="0" eb="2">
      <t>チャクチ</t>
    </rPh>
    <rPh sb="2" eb="4">
      <t>ヨソウ</t>
    </rPh>
    <rPh sb="4" eb="6">
      <t>クブン</t>
    </rPh>
    <rPh sb="8" eb="10">
      <t>ツキマツ</t>
    </rPh>
    <rPh sb="10" eb="12">
      <t>ゲンザイ</t>
    </rPh>
    <phoneticPr fontId="1"/>
  </si>
  <si>
    <t>科　目</t>
    <rPh sb="0" eb="1">
      <t>カ</t>
    </rPh>
    <rPh sb="2" eb="3">
      <t>メ</t>
    </rPh>
    <phoneticPr fontId="1"/>
  </si>
  <si>
    <t>BS_現金預金</t>
    <rPh sb="3" eb="7">
      <t>ゲンキンヨキン</t>
    </rPh>
    <phoneticPr fontId="1"/>
  </si>
  <si>
    <t>BS_売掛金</t>
    <rPh sb="3" eb="6">
      <t>ウリカケキン</t>
    </rPh>
    <phoneticPr fontId="1"/>
  </si>
  <si>
    <t>BS_未払消費税等</t>
    <rPh sb="3" eb="5">
      <t>ミハラ</t>
    </rPh>
    <rPh sb="5" eb="8">
      <t>ショウヒゼイ</t>
    </rPh>
    <rPh sb="8" eb="9">
      <t>ナド</t>
    </rPh>
    <phoneticPr fontId="1"/>
  </si>
  <si>
    <t>BS_資本金</t>
    <rPh sb="3" eb="6">
      <t>シホンキン</t>
    </rPh>
    <phoneticPr fontId="1"/>
  </si>
  <si>
    <t>BS_繰越利益剰余金</t>
    <rPh sb="3" eb="5">
      <t>クリコシ</t>
    </rPh>
    <rPh sb="5" eb="7">
      <t>リエキ</t>
    </rPh>
    <rPh sb="7" eb="10">
      <t>ジョウヨキン</t>
    </rPh>
    <phoneticPr fontId="1"/>
  </si>
  <si>
    <t>科　　目</t>
    <rPh sb="0" eb="1">
      <t>カ</t>
    </rPh>
    <rPh sb="3" eb="4">
      <t>メ</t>
    </rPh>
    <phoneticPr fontId="1"/>
  </si>
  <si>
    <t>PL_売上高</t>
    <rPh sb="3" eb="6">
      <t>ウリアゲダカ</t>
    </rPh>
    <phoneticPr fontId="1"/>
  </si>
  <si>
    <t>KPI_販売数量</t>
    <rPh sb="4" eb="8">
      <t>ハンバイスウリョウ</t>
    </rPh>
    <phoneticPr fontId="1"/>
  </si>
  <si>
    <t>KPI_人員数</t>
    <rPh sb="4" eb="7">
      <t>ジンインスウ</t>
    </rPh>
    <phoneticPr fontId="1"/>
  </si>
  <si>
    <t>KPI_CO2削減量</t>
    <rPh sb="7" eb="10">
      <t>サクゲンリョウ</t>
    </rPh>
    <phoneticPr fontId="1"/>
  </si>
  <si>
    <t>資金_繰越資金</t>
    <rPh sb="0" eb="2">
      <t>シキン</t>
    </rPh>
    <rPh sb="3" eb="5">
      <t>クリコシ</t>
    </rPh>
    <rPh sb="5" eb="7">
      <t>シキン</t>
    </rPh>
    <phoneticPr fontId="1"/>
  </si>
  <si>
    <t>資金_売上収入</t>
    <rPh sb="0" eb="2">
      <t>シキン</t>
    </rPh>
    <rPh sb="3" eb="5">
      <t>ウリアゲ</t>
    </rPh>
    <rPh sb="5" eb="7">
      <t>シュウニュウ</t>
    </rPh>
    <phoneticPr fontId="1"/>
  </si>
  <si>
    <t>資金_税金等支出</t>
    <rPh sb="0" eb="2">
      <t>シキン</t>
    </rPh>
    <rPh sb="3" eb="5">
      <t>ゼイキン</t>
    </rPh>
    <rPh sb="5" eb="6">
      <t>ナド</t>
    </rPh>
    <rPh sb="6" eb="8">
      <t>シシュツ</t>
    </rPh>
    <phoneticPr fontId="1"/>
  </si>
  <si>
    <t>CF_税引前当期純利益</t>
    <rPh sb="3" eb="6">
      <t>ゼイビキマエ</t>
    </rPh>
    <rPh sb="6" eb="11">
      <t>トウキジュンリエキ</t>
    </rPh>
    <phoneticPr fontId="1"/>
  </si>
  <si>
    <t>CF_売上債権の増減額</t>
    <rPh sb="3" eb="5">
      <t>ウリアゲ</t>
    </rPh>
    <rPh sb="5" eb="7">
      <t>サイケン</t>
    </rPh>
    <rPh sb="8" eb="11">
      <t>ゾウゲンガク</t>
    </rPh>
    <phoneticPr fontId="1"/>
  </si>
  <si>
    <t>CF_未払消費税等の増減額</t>
    <rPh sb="3" eb="5">
      <t>ミハラ</t>
    </rPh>
    <rPh sb="5" eb="9">
      <t>ショウヒゼイナド</t>
    </rPh>
    <rPh sb="10" eb="13">
      <t>ゾウゲンガク</t>
    </rPh>
    <phoneticPr fontId="1"/>
  </si>
  <si>
    <t>貸借</t>
    <rPh sb="0" eb="2">
      <t>タイシャク</t>
    </rPh>
    <phoneticPr fontId="1"/>
  </si>
  <si>
    <t>借方</t>
    <rPh sb="0" eb="2">
      <t>カリカタ</t>
    </rPh>
    <phoneticPr fontId="1"/>
  </si>
  <si>
    <t>貸方</t>
    <rPh sb="0" eb="2">
      <t>カシカタ</t>
    </rPh>
    <phoneticPr fontId="1"/>
  </si>
  <si>
    <t>P</t>
    <phoneticPr fontId="1"/>
  </si>
  <si>
    <t>書籍対応頁</t>
    <rPh sb="0" eb="2">
      <t>ショセキ</t>
    </rPh>
    <rPh sb="2" eb="4">
      <t>タイオウ</t>
    </rPh>
    <rPh sb="4" eb="5">
      <t>ペイジ</t>
    </rPh>
    <phoneticPr fontId="1"/>
  </si>
  <si>
    <t>日付</t>
    <rPh sb="0" eb="2">
      <t>ヒヅケ</t>
    </rPh>
    <phoneticPr fontId="1"/>
  </si>
  <si>
    <t>…</t>
    <phoneticPr fontId="1"/>
  </si>
  <si>
    <t>AA</t>
    <phoneticPr fontId="1"/>
  </si>
  <si>
    <t>AB</t>
    <phoneticPr fontId="1"/>
  </si>
  <si>
    <t>AD</t>
    <phoneticPr fontId="1"/>
  </si>
  <si>
    <t>AF</t>
    <phoneticPr fontId="1"/>
  </si>
  <si>
    <t>AG</t>
    <phoneticPr fontId="1"/>
  </si>
  <si>
    <t>BA</t>
    <phoneticPr fontId="1"/>
  </si>
  <si>
    <t>DA</t>
    <phoneticPr fontId="1"/>
  </si>
  <si>
    <t>DB</t>
    <phoneticPr fontId="1"/>
  </si>
  <si>
    <t>DC</t>
    <phoneticPr fontId="1"/>
  </si>
  <si>
    <t>EA</t>
    <phoneticPr fontId="1"/>
  </si>
  <si>
    <t>EH</t>
    <phoneticPr fontId="1"/>
  </si>
  <si>
    <t>EI</t>
    <phoneticPr fontId="1"/>
  </si>
  <si>
    <t>EJ</t>
    <phoneticPr fontId="1"/>
  </si>
  <si>
    <t>ED</t>
    <phoneticPr fontId="1"/>
  </si>
  <si>
    <t>元帳行区分</t>
    <rPh sb="0" eb="2">
      <t>モトチョウ</t>
    </rPh>
    <rPh sb="2" eb="3">
      <t>ギョウ</t>
    </rPh>
    <rPh sb="3" eb="5">
      <t>クブン</t>
    </rPh>
    <phoneticPr fontId="1"/>
  </si>
  <si>
    <t>予算</t>
    <rPh sb="0" eb="2">
      <t>ヨサン</t>
    </rPh>
    <phoneticPr fontId="1"/>
  </si>
  <si>
    <t>実績</t>
    <rPh sb="0" eb="2">
      <t>ジッセキ</t>
    </rPh>
    <phoneticPr fontId="1"/>
  </si>
  <si>
    <t>見込</t>
    <rPh sb="0" eb="2">
      <t>ミコ</t>
    </rPh>
    <phoneticPr fontId="1"/>
  </si>
  <si>
    <t>行区分</t>
    <rPh sb="0" eb="1">
      <t>ギョウ</t>
    </rPh>
    <rPh sb="1" eb="3">
      <t>クブン</t>
    </rPh>
    <phoneticPr fontId="1"/>
  </si>
  <si>
    <t>翌1/31</t>
    <rPh sb="0" eb="1">
      <t>ヨク</t>
    </rPh>
    <phoneticPr fontId="1"/>
  </si>
  <si>
    <t>翌2/28</t>
    <rPh sb="0" eb="1">
      <t>ヨク</t>
    </rPh>
    <phoneticPr fontId="1"/>
  </si>
  <si>
    <t>翌3/31</t>
    <rPh sb="0" eb="1">
      <t>ヨク</t>
    </rPh>
    <phoneticPr fontId="1"/>
  </si>
  <si>
    <t>相手科目</t>
    <rPh sb="0" eb="2">
      <t>アイテ</t>
    </rPh>
    <rPh sb="2" eb="4">
      <t>カモク</t>
    </rPh>
    <phoneticPr fontId="1"/>
  </si>
  <si>
    <t>貸方</t>
    <rPh sb="0" eb="1">
      <t>カシ</t>
    </rPh>
    <rPh sb="1" eb="2">
      <t>カタ</t>
    </rPh>
    <phoneticPr fontId="1"/>
  </si>
  <si>
    <t>残高</t>
    <rPh sb="0" eb="2">
      <t>ザンダカ</t>
    </rPh>
    <phoneticPr fontId="1"/>
  </si>
  <si>
    <t>前期繰越</t>
    <rPh sb="0" eb="2">
      <t>ゼンキ</t>
    </rPh>
    <rPh sb="2" eb="4">
      <t>クリコシ</t>
    </rPh>
    <phoneticPr fontId="1"/>
  </si>
  <si>
    <t>…略…</t>
    <rPh sb="1" eb="2">
      <t>リャク</t>
    </rPh>
    <phoneticPr fontId="1"/>
  </si>
  <si>
    <t>仕訳種類</t>
    <rPh sb="0" eb="2">
      <t>シワケ</t>
    </rPh>
    <rPh sb="2" eb="4">
      <t>シュルイ</t>
    </rPh>
    <phoneticPr fontId="1"/>
  </si>
  <si>
    <t>CF組替仕訳種類</t>
    <rPh sb="2" eb="4">
      <t>クミカエ</t>
    </rPh>
    <rPh sb="4" eb="6">
      <t>シワケ</t>
    </rPh>
    <rPh sb="6" eb="8">
      <t>シュルイ</t>
    </rPh>
    <phoneticPr fontId="1"/>
  </si>
  <si>
    <t>CF組替_予算仕訳</t>
    <rPh sb="2" eb="4">
      <t>クミカエ</t>
    </rPh>
    <rPh sb="5" eb="7">
      <t>ヨサン</t>
    </rPh>
    <rPh sb="7" eb="9">
      <t>シワケ</t>
    </rPh>
    <phoneticPr fontId="1"/>
  </si>
  <si>
    <t>CF組替_実績仕訳</t>
    <rPh sb="2" eb="4">
      <t>クミカエ</t>
    </rPh>
    <rPh sb="5" eb="7">
      <t>ジッセキ</t>
    </rPh>
    <rPh sb="7" eb="9">
      <t>シワケ</t>
    </rPh>
    <phoneticPr fontId="1"/>
  </si>
  <si>
    <t>CF組替_見込仕訳</t>
    <rPh sb="2" eb="4">
      <t>クミカエ</t>
    </rPh>
    <rPh sb="5" eb="7">
      <t>ミコミ</t>
    </rPh>
    <rPh sb="7" eb="9">
      <t>シワケ</t>
    </rPh>
    <phoneticPr fontId="1"/>
  </si>
  <si>
    <t>借方科目</t>
    <rPh sb="0" eb="2">
      <t>カリカタ</t>
    </rPh>
    <rPh sb="2" eb="4">
      <t>カモク</t>
    </rPh>
    <phoneticPr fontId="1"/>
  </si>
  <si>
    <t>借方金額</t>
    <rPh sb="0" eb="2">
      <t>カリカタ</t>
    </rPh>
    <rPh sb="2" eb="4">
      <t>キンガク</t>
    </rPh>
    <phoneticPr fontId="1"/>
  </si>
  <si>
    <t>貸方科目</t>
    <rPh sb="0" eb="2">
      <t>カシカタ</t>
    </rPh>
    <rPh sb="2" eb="4">
      <t>カモク</t>
    </rPh>
    <phoneticPr fontId="1"/>
  </si>
  <si>
    <t>貸方金額</t>
    <rPh sb="0" eb="2">
      <t>カシカタ</t>
    </rPh>
    <rPh sb="2" eb="4">
      <t>キンガク</t>
    </rPh>
    <phoneticPr fontId="1"/>
  </si>
  <si>
    <t>借方合計</t>
    <rPh sb="0" eb="2">
      <t>カリカタ</t>
    </rPh>
    <rPh sb="2" eb="4">
      <t>ゴウケイ</t>
    </rPh>
    <phoneticPr fontId="1"/>
  </si>
  <si>
    <t>貸方合計</t>
    <rPh sb="0" eb="1">
      <t>カシ</t>
    </rPh>
    <rPh sb="1" eb="2">
      <t>カタ</t>
    </rPh>
    <rPh sb="2" eb="4">
      <t>ゴウケイ</t>
    </rPh>
    <phoneticPr fontId="1"/>
  </si>
  <si>
    <t>財務諸表</t>
    <rPh sb="0" eb="4">
      <t>ザイムショヒョウ</t>
    </rPh>
    <phoneticPr fontId="1"/>
  </si>
  <si>
    <t>12月末現在_着地予想PL（非会計数値含む）</t>
    <rPh sb="2" eb="4">
      <t>ツキマツ</t>
    </rPh>
    <rPh sb="4" eb="6">
      <t>ゲンザイ</t>
    </rPh>
    <rPh sb="7" eb="9">
      <t>チャクチ</t>
    </rPh>
    <rPh sb="9" eb="11">
      <t>ヨソウ</t>
    </rPh>
    <rPh sb="14" eb="17">
      <t>ヒカイケイ</t>
    </rPh>
    <rPh sb="17" eb="19">
      <t>スウチ</t>
    </rPh>
    <rPh sb="19" eb="20">
      <t>フク</t>
    </rPh>
    <phoneticPr fontId="1"/>
  </si>
  <si>
    <t>12月末現在_着地予想BS</t>
    <rPh sb="2" eb="4">
      <t>ツキマツ</t>
    </rPh>
    <rPh sb="4" eb="6">
      <t>ゲンザイ</t>
    </rPh>
    <rPh sb="7" eb="9">
      <t>チャクチ</t>
    </rPh>
    <rPh sb="9" eb="11">
      <t>ヨソウ</t>
    </rPh>
    <phoneticPr fontId="1"/>
  </si>
  <si>
    <t>12月末現在_着地予想CF</t>
    <rPh sb="2" eb="4">
      <t>ツキマツ</t>
    </rPh>
    <rPh sb="4" eb="6">
      <t>ゲンザイ</t>
    </rPh>
    <rPh sb="7" eb="9">
      <t>チャクチ</t>
    </rPh>
    <rPh sb="9" eb="11">
      <t>ヨソウ</t>
    </rPh>
    <phoneticPr fontId="1"/>
  </si>
  <si>
    <t>12月末現在_着地予想_資金計画</t>
    <rPh sb="2" eb="4">
      <t>ツキマツ</t>
    </rPh>
    <rPh sb="4" eb="6">
      <t>ゲンザイ</t>
    </rPh>
    <rPh sb="7" eb="9">
      <t>チャクチ</t>
    </rPh>
    <rPh sb="9" eb="11">
      <t>ヨソウ</t>
    </rPh>
    <rPh sb="12" eb="16">
      <t>シキンケイカク</t>
    </rPh>
    <phoneticPr fontId="1"/>
  </si>
  <si>
    <t>月次予算PL（非会計数値含む）</t>
    <rPh sb="0" eb="2">
      <t>ゲツジ</t>
    </rPh>
    <rPh sb="2" eb="4">
      <t>ヨサン</t>
    </rPh>
    <rPh sb="7" eb="10">
      <t>ヒカイケイ</t>
    </rPh>
    <rPh sb="10" eb="12">
      <t>スウチ</t>
    </rPh>
    <rPh sb="12" eb="13">
      <t>フク</t>
    </rPh>
    <phoneticPr fontId="1"/>
  </si>
  <si>
    <t>月次予算BS</t>
    <rPh sb="0" eb="2">
      <t>ゲツジ</t>
    </rPh>
    <rPh sb="2" eb="4">
      <t>ヨサン</t>
    </rPh>
    <phoneticPr fontId="1"/>
  </si>
  <si>
    <t>月次予算CF</t>
    <rPh sb="0" eb="2">
      <t>ゲツジ</t>
    </rPh>
    <rPh sb="2" eb="4">
      <t>ヨサン</t>
    </rPh>
    <phoneticPr fontId="1"/>
  </si>
  <si>
    <t>月次資金計画書</t>
    <rPh sb="0" eb="2">
      <t>ゲツジ</t>
    </rPh>
    <rPh sb="2" eb="7">
      <t>シキンケイカクショ</t>
    </rPh>
    <phoneticPr fontId="1"/>
  </si>
  <si>
    <t>予算実績（12月末着地予想）比較PL（非会計数値含む）</t>
    <rPh sb="0" eb="2">
      <t>ヨサン</t>
    </rPh>
    <rPh sb="2" eb="4">
      <t>ジッセキ</t>
    </rPh>
    <rPh sb="7" eb="9">
      <t>ツキマツ</t>
    </rPh>
    <rPh sb="9" eb="11">
      <t>チャクチ</t>
    </rPh>
    <rPh sb="11" eb="13">
      <t>ヨソウ</t>
    </rPh>
    <rPh sb="14" eb="16">
      <t>ヒカク</t>
    </rPh>
    <phoneticPr fontId="1"/>
  </si>
  <si>
    <t>予算実績（12月末着地予想）比較BS</t>
    <rPh sb="0" eb="2">
      <t>ヨサン</t>
    </rPh>
    <rPh sb="2" eb="4">
      <t>ジッセキ</t>
    </rPh>
    <rPh sb="7" eb="9">
      <t>ツキマツ</t>
    </rPh>
    <rPh sb="9" eb="11">
      <t>チャクチ</t>
    </rPh>
    <rPh sb="11" eb="13">
      <t>ヨソウ</t>
    </rPh>
    <rPh sb="14" eb="16">
      <t>ヒカク</t>
    </rPh>
    <phoneticPr fontId="1"/>
  </si>
  <si>
    <t>予算実績（12月末着地予想）比較CF</t>
    <rPh sb="0" eb="2">
      <t>ヨサン</t>
    </rPh>
    <rPh sb="2" eb="4">
      <t>ジッセキ</t>
    </rPh>
    <rPh sb="7" eb="9">
      <t>ツキマツ</t>
    </rPh>
    <rPh sb="9" eb="11">
      <t>チャクチ</t>
    </rPh>
    <rPh sb="11" eb="13">
      <t>ヨソウ</t>
    </rPh>
    <rPh sb="14" eb="16">
      <t>ヒカク</t>
    </rPh>
    <phoneticPr fontId="1"/>
  </si>
  <si>
    <t>予算実績（12月末着地予想）比較資金収支</t>
    <rPh sb="0" eb="2">
      <t>ヨサン</t>
    </rPh>
    <rPh sb="2" eb="4">
      <t>ジッセキ</t>
    </rPh>
    <rPh sb="7" eb="9">
      <t>ツキマツ</t>
    </rPh>
    <rPh sb="9" eb="11">
      <t>チャクチ</t>
    </rPh>
    <rPh sb="11" eb="13">
      <t>ヨソウ</t>
    </rPh>
    <rPh sb="14" eb="16">
      <t>ヒカク</t>
    </rPh>
    <rPh sb="16" eb="18">
      <t>シキン</t>
    </rPh>
    <rPh sb="18" eb="20">
      <t>シュウシ</t>
    </rPh>
    <phoneticPr fontId="1"/>
  </si>
  <si>
    <t>予算実績（４月）比較PL（非会計数値含む）</t>
    <rPh sb="0" eb="2">
      <t>ヨサン</t>
    </rPh>
    <rPh sb="2" eb="4">
      <t>ジッセキ</t>
    </rPh>
    <rPh sb="6" eb="7">
      <t>ツキ</t>
    </rPh>
    <rPh sb="8" eb="10">
      <t>ヒカク</t>
    </rPh>
    <phoneticPr fontId="1"/>
  </si>
  <si>
    <t>予算実績（４月）比較BS</t>
    <rPh sb="0" eb="2">
      <t>ヨサン</t>
    </rPh>
    <rPh sb="2" eb="4">
      <t>ジッセキ</t>
    </rPh>
    <rPh sb="6" eb="7">
      <t>ツキ</t>
    </rPh>
    <rPh sb="8" eb="10">
      <t>ヒカク</t>
    </rPh>
    <phoneticPr fontId="1"/>
  </si>
  <si>
    <t>予算実績（４月）比較CF</t>
    <rPh sb="0" eb="2">
      <t>ヨサン</t>
    </rPh>
    <rPh sb="2" eb="4">
      <t>ジッセキ</t>
    </rPh>
    <rPh sb="6" eb="7">
      <t>ツキ</t>
    </rPh>
    <rPh sb="8" eb="10">
      <t>ヒカク</t>
    </rPh>
    <phoneticPr fontId="1"/>
  </si>
  <si>
    <t>予算実績（４月）比較資金収支</t>
    <rPh sb="0" eb="2">
      <t>ヨサン</t>
    </rPh>
    <rPh sb="2" eb="4">
      <t>ジッセキ</t>
    </rPh>
    <rPh sb="6" eb="7">
      <t>ツキ</t>
    </rPh>
    <rPh sb="8" eb="10">
      <t>ヒカク</t>
    </rPh>
    <rPh sb="10" eb="12">
      <t>シキン</t>
    </rPh>
    <rPh sb="12" eb="14">
      <t>シュウシ</t>
    </rPh>
    <phoneticPr fontId="1"/>
  </si>
  <si>
    <t>４月末現在_着地予想PL（非会計数値含む）</t>
    <rPh sb="1" eb="3">
      <t>ツキマツ</t>
    </rPh>
    <rPh sb="3" eb="5">
      <t>ゲンザイ</t>
    </rPh>
    <rPh sb="6" eb="8">
      <t>チャクチ</t>
    </rPh>
    <rPh sb="8" eb="10">
      <t>ヨソウ</t>
    </rPh>
    <rPh sb="13" eb="16">
      <t>ヒカイケイ</t>
    </rPh>
    <rPh sb="16" eb="18">
      <t>スウチ</t>
    </rPh>
    <rPh sb="18" eb="19">
      <t>フク</t>
    </rPh>
    <phoneticPr fontId="1"/>
  </si>
  <si>
    <t>４月末現在_着地予想BS</t>
    <rPh sb="1" eb="3">
      <t>ツキマツ</t>
    </rPh>
    <rPh sb="3" eb="5">
      <t>ゲンザイ</t>
    </rPh>
    <rPh sb="6" eb="8">
      <t>チャクチ</t>
    </rPh>
    <rPh sb="8" eb="10">
      <t>ヨソウ</t>
    </rPh>
    <phoneticPr fontId="1"/>
  </si>
  <si>
    <t>４月末現在_着地予想CF</t>
    <rPh sb="1" eb="3">
      <t>ツキマツ</t>
    </rPh>
    <rPh sb="3" eb="5">
      <t>ゲンザイ</t>
    </rPh>
    <rPh sb="6" eb="8">
      <t>チャクチ</t>
    </rPh>
    <rPh sb="8" eb="10">
      <t>ヨソウ</t>
    </rPh>
    <phoneticPr fontId="1"/>
  </si>
  <si>
    <t>４月末現在_着地予想_資金計画</t>
    <rPh sb="1" eb="3">
      <t>ツキマツ</t>
    </rPh>
    <rPh sb="3" eb="5">
      <t>ゲンザイ</t>
    </rPh>
    <rPh sb="6" eb="8">
      <t>チャクチ</t>
    </rPh>
    <rPh sb="8" eb="10">
      <t>ヨソウ</t>
    </rPh>
    <rPh sb="11" eb="15">
      <t>シキンケイカク</t>
    </rPh>
    <phoneticPr fontId="1"/>
  </si>
  <si>
    <t>第</t>
    <rPh sb="0" eb="1">
      <t>ダイ</t>
    </rPh>
    <phoneticPr fontId="1"/>
  </si>
  <si>
    <t>章</t>
    <rPh sb="0" eb="1">
      <t>ショウ</t>
    </rPh>
    <phoneticPr fontId="1"/>
  </si>
  <si>
    <t>第９期</t>
    <rPh sb="0" eb="1">
      <t>ダイ</t>
    </rPh>
    <rPh sb="2" eb="3">
      <t>キ</t>
    </rPh>
    <phoneticPr fontId="1"/>
  </si>
  <si>
    <t>着地予想区分（12月末現在）</t>
    <rPh sb="0" eb="2">
      <t>チャクチ</t>
    </rPh>
    <rPh sb="2" eb="4">
      <t>ヨソウ</t>
    </rPh>
    <rPh sb="4" eb="6">
      <t>クブン</t>
    </rPh>
    <rPh sb="9" eb="11">
      <t>ツキマツ</t>
    </rPh>
    <rPh sb="11" eb="13">
      <t>ゲンザイ</t>
    </rPh>
    <phoneticPr fontId="1"/>
  </si>
  <si>
    <t>着地予想区分（翌2月末現在）</t>
    <rPh sb="0" eb="2">
      <t>チャクチ</t>
    </rPh>
    <rPh sb="2" eb="4">
      <t>ヨソウ</t>
    </rPh>
    <rPh sb="4" eb="6">
      <t>クブン</t>
    </rPh>
    <rPh sb="7" eb="8">
      <t>ヨク</t>
    </rPh>
    <rPh sb="9" eb="11">
      <t>ツキマツ</t>
    </rPh>
    <rPh sb="11" eb="13">
      <t>ゲンザイ</t>
    </rPh>
    <phoneticPr fontId="1"/>
  </si>
  <si>
    <t>実績区分（期首残高）</t>
    <rPh sb="0" eb="2">
      <t>ジッセキ</t>
    </rPh>
    <rPh sb="2" eb="4">
      <t>クブン</t>
    </rPh>
    <rPh sb="5" eb="7">
      <t>キシュ</t>
    </rPh>
    <rPh sb="7" eb="9">
      <t>ザンダカ</t>
    </rPh>
    <phoneticPr fontId="1"/>
  </si>
  <si>
    <t>実績区分（12月）</t>
    <rPh sb="0" eb="2">
      <t>ジッセキ</t>
    </rPh>
    <rPh sb="2" eb="4">
      <t>クブン</t>
    </rPh>
    <rPh sb="7" eb="8">
      <t>ツキ</t>
    </rPh>
    <phoneticPr fontId="1"/>
  </si>
  <si>
    <t>実績区分（翌３月）</t>
    <rPh sb="0" eb="2">
      <t>ジッセキ</t>
    </rPh>
    <rPh sb="2" eb="4">
      <t>クブン</t>
    </rPh>
    <rPh sb="5" eb="6">
      <t>ヨク</t>
    </rPh>
    <rPh sb="7" eb="8">
      <t>ツキ</t>
    </rPh>
    <phoneticPr fontId="1"/>
  </si>
  <si>
    <t>期首残高登録</t>
    <rPh sb="0" eb="2">
      <t>キシュ</t>
    </rPh>
    <rPh sb="2" eb="4">
      <t>ザンダカ</t>
    </rPh>
    <rPh sb="4" eb="6">
      <t>トウロク</t>
    </rPh>
    <phoneticPr fontId="1"/>
  </si>
  <si>
    <t>～</t>
    <phoneticPr fontId="1"/>
  </si>
  <si>
    <t>演習問題</t>
    <rPh sb="0" eb="2">
      <t>エンシュウ</t>
    </rPh>
    <rPh sb="2" eb="4">
      <t>モンダイ</t>
    </rPh>
    <phoneticPr fontId="1"/>
  </si>
  <si>
    <t>売掛金</t>
    <rPh sb="0" eb="3">
      <t>ウリカケキン</t>
    </rPh>
    <phoneticPr fontId="1"/>
  </si>
  <si>
    <t>未払消費税等</t>
    <rPh sb="0" eb="2">
      <t>ミハラ</t>
    </rPh>
    <rPh sb="2" eb="5">
      <t>ショウヒゼイ</t>
    </rPh>
    <rPh sb="5" eb="6">
      <t>ナド</t>
    </rPh>
    <phoneticPr fontId="1"/>
  </si>
  <si>
    <t>資本金</t>
    <rPh sb="0" eb="3">
      <t>シホンキン</t>
    </rPh>
    <phoneticPr fontId="1"/>
  </si>
  <si>
    <t>繰越利益剰余金</t>
    <rPh sb="0" eb="2">
      <t>クリコシ</t>
    </rPh>
    <rPh sb="2" eb="4">
      <t>リエキ</t>
    </rPh>
    <rPh sb="4" eb="7">
      <t>ジョウヨキン</t>
    </rPh>
    <phoneticPr fontId="1"/>
  </si>
  <si>
    <t>入力画面</t>
    <rPh sb="0" eb="2">
      <t>ニュウリョク</t>
    </rPh>
    <rPh sb="2" eb="4">
      <t>ガメン</t>
    </rPh>
    <phoneticPr fontId="1"/>
  </si>
  <si>
    <t>期首債権・債務決済予定表</t>
    <rPh sb="0" eb="2">
      <t>キシュ</t>
    </rPh>
    <rPh sb="2" eb="4">
      <t>サイケン</t>
    </rPh>
    <rPh sb="5" eb="7">
      <t>サイム</t>
    </rPh>
    <rPh sb="7" eb="9">
      <t>ケッサイ</t>
    </rPh>
    <rPh sb="9" eb="12">
      <t>ヨテイヒョウ</t>
    </rPh>
    <phoneticPr fontId="1"/>
  </si>
  <si>
    <t>月次売上計画</t>
    <rPh sb="0" eb="2">
      <t>ゲツジ</t>
    </rPh>
    <rPh sb="2" eb="4">
      <t>ウリアゲ</t>
    </rPh>
    <rPh sb="4" eb="6">
      <t>ケイカク</t>
    </rPh>
    <phoneticPr fontId="1"/>
  </si>
  <si>
    <t>月次売上計画（未経過月）</t>
    <rPh sb="0" eb="2">
      <t>ゲツジ</t>
    </rPh>
    <rPh sb="2" eb="4">
      <t>ウリアゲ</t>
    </rPh>
    <rPh sb="4" eb="6">
      <t>ケイカク</t>
    </rPh>
    <rPh sb="7" eb="10">
      <t>ミケイカ</t>
    </rPh>
    <rPh sb="10" eb="11">
      <t>ツキ</t>
    </rPh>
    <phoneticPr fontId="1"/>
  </si>
  <si>
    <t>外部連携機能</t>
    <rPh sb="0" eb="2">
      <t>ガイブ</t>
    </rPh>
    <rPh sb="2" eb="6">
      <t>レンケイキノウ</t>
    </rPh>
    <phoneticPr fontId="1"/>
  </si>
  <si>
    <t>人員数</t>
    <rPh sb="0" eb="3">
      <t>ジンインスウ</t>
    </rPh>
    <phoneticPr fontId="1"/>
  </si>
  <si>
    <t>科目</t>
    <rPh sb="0" eb="2">
      <t>カモク</t>
    </rPh>
    <phoneticPr fontId="1"/>
  </si>
  <si>
    <t>数量単位</t>
    <rPh sb="0" eb="2">
      <t>スウリョウ</t>
    </rPh>
    <rPh sb="2" eb="4">
      <t>タンイ</t>
    </rPh>
    <phoneticPr fontId="1"/>
  </si>
  <si>
    <t>問題</t>
    <rPh sb="0" eb="2">
      <t>モンダイ</t>
    </rPh>
    <phoneticPr fontId="1"/>
  </si>
  <si>
    <t>売上高</t>
    <rPh sb="0" eb="3">
      <t>ウリアゲダカ</t>
    </rPh>
    <phoneticPr fontId="1"/>
  </si>
  <si>
    <t>現金預金</t>
    <rPh sb="0" eb="4">
      <t>ゲンキンヨキン</t>
    </rPh>
    <phoneticPr fontId="1"/>
  </si>
  <si>
    <t>実績区分（４月・５月）</t>
    <rPh sb="0" eb="2">
      <t>ジッセキ</t>
    </rPh>
    <rPh sb="2" eb="4">
      <t>クブン</t>
    </rPh>
    <rPh sb="6" eb="7">
      <t>ツキ</t>
    </rPh>
    <rPh sb="9" eb="10">
      <t>ツキ</t>
    </rPh>
    <phoneticPr fontId="1"/>
  </si>
  <si>
    <t>実績元帳（４～12月）</t>
    <rPh sb="0" eb="2">
      <t>ジッセキ</t>
    </rPh>
    <rPh sb="2" eb="4">
      <t>モトチョウ</t>
    </rPh>
    <rPh sb="9" eb="10">
      <t>ツキ</t>
    </rPh>
    <phoneticPr fontId="1"/>
  </si>
  <si>
    <t>諸口(売上高等)</t>
    <rPh sb="0" eb="2">
      <t>ショクチ</t>
    </rPh>
    <rPh sb="3" eb="6">
      <t>ウリアゲダカ</t>
    </rPh>
    <rPh sb="6" eb="7">
      <t>ナド</t>
    </rPh>
    <phoneticPr fontId="1"/>
  </si>
  <si>
    <t>PL_月次純利益</t>
    <rPh sb="3" eb="5">
      <t>ゲツジ</t>
    </rPh>
    <rPh sb="5" eb="8">
      <t>ジュンリエキ</t>
    </rPh>
    <phoneticPr fontId="1"/>
  </si>
  <si>
    <t>BB</t>
    <phoneticPr fontId="1"/>
  </si>
  <si>
    <t>ＰＬ</t>
  </si>
  <si>
    <t>－</t>
    <phoneticPr fontId="1"/>
  </si>
  <si>
    <t>売上収入</t>
    <rPh sb="0" eb="2">
      <t>ウリアゲ</t>
    </rPh>
    <rPh sb="2" eb="4">
      <t>シュウニュウ</t>
    </rPh>
    <phoneticPr fontId="1"/>
  </si>
  <si>
    <t>税金等支出</t>
    <rPh sb="0" eb="2">
      <t>ゼイキン</t>
    </rPh>
    <rPh sb="2" eb="3">
      <t>ナド</t>
    </rPh>
    <rPh sb="3" eb="5">
      <t>シシュツ</t>
    </rPh>
    <phoneticPr fontId="1"/>
  </si>
  <si>
    <t>BS_予算仕訳</t>
    <rPh sb="3" eb="5">
      <t>ヨサン</t>
    </rPh>
    <rPh sb="5" eb="7">
      <t>シワケ</t>
    </rPh>
    <phoneticPr fontId="1"/>
  </si>
  <si>
    <t>BSPL_予算仕訳</t>
    <rPh sb="5" eb="7">
      <t>ヨサン</t>
    </rPh>
    <rPh sb="7" eb="9">
      <t>シワケ</t>
    </rPh>
    <phoneticPr fontId="1"/>
  </si>
  <si>
    <t>BS_実績仕訳</t>
    <rPh sb="3" eb="5">
      <t>ジッセキ</t>
    </rPh>
    <rPh sb="5" eb="7">
      <t>シワケ</t>
    </rPh>
    <phoneticPr fontId="1"/>
  </si>
  <si>
    <t>資金_予算仕訳</t>
    <rPh sb="0" eb="2">
      <t>シキン</t>
    </rPh>
    <rPh sb="3" eb="5">
      <t>ヨサン</t>
    </rPh>
    <rPh sb="5" eb="7">
      <t>シワケ</t>
    </rPh>
    <phoneticPr fontId="1"/>
  </si>
  <si>
    <t>KPI_予算仕訳</t>
    <rPh sb="4" eb="8">
      <t>ヨサンシワケ</t>
    </rPh>
    <phoneticPr fontId="1"/>
  </si>
  <si>
    <t>BSPL_実績仕訳</t>
    <rPh sb="5" eb="7">
      <t>ジッセキ</t>
    </rPh>
    <rPh sb="7" eb="9">
      <t>シワケ</t>
    </rPh>
    <phoneticPr fontId="1"/>
  </si>
  <si>
    <t>PL_予算仕訳</t>
    <rPh sb="3" eb="5">
      <t>ヨサン</t>
    </rPh>
    <rPh sb="5" eb="7">
      <t>シワケ</t>
    </rPh>
    <phoneticPr fontId="1"/>
  </si>
  <si>
    <t>PL_実績仕訳</t>
    <rPh sb="3" eb="5">
      <t>ジッセキ</t>
    </rPh>
    <rPh sb="5" eb="7">
      <t>シワケ</t>
    </rPh>
    <phoneticPr fontId="1"/>
  </si>
  <si>
    <t>資金_実績仕訳</t>
    <rPh sb="0" eb="2">
      <t>シキン</t>
    </rPh>
    <rPh sb="3" eb="5">
      <t>ジッセキ</t>
    </rPh>
    <rPh sb="5" eb="7">
      <t>シワケ</t>
    </rPh>
    <phoneticPr fontId="1"/>
  </si>
  <si>
    <t>KPI_実績仕訳</t>
    <rPh sb="4" eb="6">
      <t>ジッセキ</t>
    </rPh>
    <rPh sb="6" eb="8">
      <t>シワケ</t>
    </rPh>
    <phoneticPr fontId="1"/>
  </si>
  <si>
    <t>BS_見込仕訳</t>
    <rPh sb="3" eb="5">
      <t>ミコ</t>
    </rPh>
    <rPh sb="5" eb="7">
      <t>シワケ</t>
    </rPh>
    <phoneticPr fontId="1"/>
  </si>
  <si>
    <t>BSPL_見込仕訳</t>
    <rPh sb="5" eb="7">
      <t>ミコ</t>
    </rPh>
    <rPh sb="7" eb="9">
      <t>シワケ</t>
    </rPh>
    <phoneticPr fontId="1"/>
  </si>
  <si>
    <t>PL_見込仕訳</t>
    <rPh sb="3" eb="5">
      <t>ミコ</t>
    </rPh>
    <rPh sb="5" eb="7">
      <t>シワケ</t>
    </rPh>
    <phoneticPr fontId="1"/>
  </si>
  <si>
    <t>資金_見込仕訳</t>
    <rPh sb="0" eb="2">
      <t>シキン</t>
    </rPh>
    <rPh sb="3" eb="5">
      <t>ミコ</t>
    </rPh>
    <rPh sb="5" eb="7">
      <t>シワケ</t>
    </rPh>
    <phoneticPr fontId="1"/>
  </si>
  <si>
    <t>KPI_見込仕訳</t>
    <rPh sb="4" eb="6">
      <t>ミコ</t>
    </rPh>
    <rPh sb="6" eb="8">
      <t>シワケ</t>
    </rPh>
    <phoneticPr fontId="1"/>
  </si>
  <si>
    <t>KPI_人員数の増加理由_採用</t>
    <rPh sb="4" eb="7">
      <t>ジンインスウ</t>
    </rPh>
    <rPh sb="8" eb="10">
      <t>ゾウカ</t>
    </rPh>
    <rPh sb="10" eb="12">
      <t>リユウ</t>
    </rPh>
    <rPh sb="13" eb="15">
      <t>サイヨウ</t>
    </rPh>
    <phoneticPr fontId="1"/>
  </si>
  <si>
    <t>KPI_人員数の減少理由_退職</t>
    <rPh sb="4" eb="7">
      <t>ジンインスウ</t>
    </rPh>
    <rPh sb="8" eb="10">
      <t>ゲンショウ</t>
    </rPh>
    <rPh sb="10" eb="12">
      <t>リユウ</t>
    </rPh>
    <rPh sb="13" eb="15">
      <t>タイショク</t>
    </rPh>
    <phoneticPr fontId="1"/>
  </si>
  <si>
    <t>EE</t>
    <phoneticPr fontId="1"/>
  </si>
  <si>
    <t>EF</t>
    <phoneticPr fontId="1"/>
  </si>
  <si>
    <t>KPI_販売数量の増加理由_売上</t>
    <rPh sb="4" eb="8">
      <t>ハンバイスウリョウ</t>
    </rPh>
    <rPh sb="9" eb="11">
      <t>ゾウカ</t>
    </rPh>
    <rPh sb="11" eb="13">
      <t>リユウ</t>
    </rPh>
    <rPh sb="14" eb="16">
      <t>ウリアゲ</t>
    </rPh>
    <phoneticPr fontId="1"/>
  </si>
  <si>
    <t>EB</t>
    <phoneticPr fontId="1"/>
  </si>
  <si>
    <t>決済条件</t>
    <rPh sb="0" eb="4">
      <t>ケッサイジョウケン</t>
    </rPh>
    <phoneticPr fontId="1"/>
  </si>
  <si>
    <t>：</t>
    <phoneticPr fontId="1"/>
  </si>
  <si>
    <t>当月末締翌々月末振込入金（２カ月後入金）</t>
    <rPh sb="0" eb="2">
      <t>トウゲツ</t>
    </rPh>
    <rPh sb="2" eb="3">
      <t>マツ</t>
    </rPh>
    <rPh sb="3" eb="4">
      <t>シ</t>
    </rPh>
    <rPh sb="4" eb="5">
      <t>ヨク</t>
    </rPh>
    <rPh sb="7" eb="8">
      <t>マツ</t>
    </rPh>
    <rPh sb="8" eb="10">
      <t>フリコミ</t>
    </rPh>
    <rPh sb="10" eb="12">
      <t>ニュウキン</t>
    </rPh>
    <rPh sb="15" eb="17">
      <t>ゲツゴ</t>
    </rPh>
    <rPh sb="17" eb="19">
      <t>ニュウキン</t>
    </rPh>
    <phoneticPr fontId="1"/>
  </si>
  <si>
    <t>NO</t>
    <phoneticPr fontId="1"/>
  </si>
  <si>
    <t>数量</t>
    <rPh sb="0" eb="2">
      <t>スウリョウ</t>
    </rPh>
    <phoneticPr fontId="1"/>
  </si>
  <si>
    <t>項　　目</t>
    <rPh sb="0" eb="1">
      <t>コウ</t>
    </rPh>
    <rPh sb="3" eb="4">
      <t>メ</t>
    </rPh>
    <phoneticPr fontId="1"/>
  </si>
  <si>
    <r>
      <t>月初残高…</t>
    </r>
    <r>
      <rPr>
        <b/>
        <sz val="11"/>
        <color theme="1"/>
        <rFont val="游ゴシック"/>
        <family val="3"/>
        <charset val="128"/>
      </rPr>
      <t>ⅰ</t>
    </r>
    <rPh sb="0" eb="2">
      <t>ゲッショ</t>
    </rPh>
    <rPh sb="2" eb="4">
      <t>ザンダカ</t>
    </rPh>
    <phoneticPr fontId="1"/>
  </si>
  <si>
    <r>
      <t>月末残高…</t>
    </r>
    <r>
      <rPr>
        <b/>
        <sz val="11"/>
        <color theme="1"/>
        <rFont val="游ゴシック"/>
        <family val="3"/>
        <charset val="128"/>
      </rPr>
      <t>ⅰ－ⅱ＝ⅲ</t>
    </r>
    <rPh sb="0" eb="2">
      <t>ゲツマツ</t>
    </rPh>
    <rPh sb="2" eb="4">
      <t>ザンダカ</t>
    </rPh>
    <phoneticPr fontId="1"/>
  </si>
  <si>
    <t>千円</t>
    <rPh sb="0" eb="1">
      <t>セン</t>
    </rPh>
    <rPh sb="1" eb="2">
      <t>エン</t>
    </rPh>
    <phoneticPr fontId="1"/>
  </si>
  <si>
    <t>注１</t>
    <rPh sb="0" eb="1">
      <t>チュウ</t>
    </rPh>
    <phoneticPr fontId="1"/>
  </si>
  <si>
    <t>下記の</t>
    <rPh sb="0" eb="2">
      <t>カキ</t>
    </rPh>
    <phoneticPr fontId="1"/>
  </si>
  <si>
    <t>見込仕訳登録</t>
    <rPh sb="0" eb="2">
      <t>ミコ</t>
    </rPh>
    <rPh sb="2" eb="4">
      <t>シワケ</t>
    </rPh>
    <rPh sb="4" eb="6">
      <t>トウロク</t>
    </rPh>
    <phoneticPr fontId="1"/>
  </si>
  <si>
    <t>が</t>
    <phoneticPr fontId="1"/>
  </si>
  <si>
    <t>ＮＯ</t>
    <phoneticPr fontId="1"/>
  </si>
  <si>
    <t>行に埋め込まれている。</t>
    <rPh sb="0" eb="1">
      <t>ギョウ</t>
    </rPh>
    <rPh sb="2" eb="3">
      <t>ウ</t>
    </rPh>
    <rPh sb="4" eb="5">
      <t>コ</t>
    </rPh>
    <phoneticPr fontId="1"/>
  </si>
  <si>
    <t>BS_現金預金</t>
    <rPh sb="3" eb="5">
      <t>ゲンキン</t>
    </rPh>
    <rPh sb="5" eb="7">
      <t>ヨキン</t>
    </rPh>
    <phoneticPr fontId="1"/>
  </si>
  <si>
    <t>ⅱ</t>
    <phoneticPr fontId="1"/>
  </si>
  <si>
    <t>／</t>
    <phoneticPr fontId="1"/>
  </si>
  <si>
    <t>翌１月（見込）</t>
    <rPh sb="0" eb="1">
      <t>ヨク</t>
    </rPh>
    <rPh sb="2" eb="3">
      <t>ツキ</t>
    </rPh>
    <rPh sb="4" eb="6">
      <t>ミコ</t>
    </rPh>
    <phoneticPr fontId="1"/>
  </si>
  <si>
    <t>翌２月（見込）</t>
    <rPh sb="0" eb="1">
      <t>ヨク</t>
    </rPh>
    <rPh sb="2" eb="3">
      <t>ツキ</t>
    </rPh>
    <rPh sb="4" eb="6">
      <t>ミコ</t>
    </rPh>
    <phoneticPr fontId="1"/>
  </si>
  <si>
    <t>翌３月（見込）</t>
    <rPh sb="0" eb="1">
      <t>ヨク</t>
    </rPh>
    <rPh sb="2" eb="3">
      <t>ツキ</t>
    </rPh>
    <rPh sb="4" eb="6">
      <t>ミコ</t>
    </rPh>
    <phoneticPr fontId="1"/>
  </si>
  <si>
    <t>平均販売単価</t>
    <rPh sb="0" eb="2">
      <t>ヘイキン</t>
    </rPh>
    <rPh sb="2" eb="6">
      <t>ハンバイタンカ</t>
    </rPh>
    <phoneticPr fontId="1"/>
  </si>
  <si>
    <t>・・・ⅰ</t>
    <phoneticPr fontId="1"/>
  </si>
  <si>
    <t>予</t>
    <rPh sb="0" eb="1">
      <t>ヨ</t>
    </rPh>
    <phoneticPr fontId="1"/>
  </si>
  <si>
    <t>→見</t>
    <rPh sb="1" eb="2">
      <t>ミ</t>
    </rPh>
    <phoneticPr fontId="1"/>
  </si>
  <si>
    <t>・・・ⅱ</t>
    <phoneticPr fontId="1"/>
  </si>
  <si>
    <t>販売数量</t>
    <rPh sb="0" eb="2">
      <t>ハンバイ</t>
    </rPh>
    <rPh sb="2" eb="4">
      <t>スウリョウ</t>
    </rPh>
    <phoneticPr fontId="1"/>
  </si>
  <si>
    <t>・・・ⅰ×ⅱ＝ⅲ</t>
    <phoneticPr fontId="1"/>
  </si>
  <si>
    <t>・・・ⅳ</t>
    <phoneticPr fontId="1"/>
  </si>
  <si>
    <t>人員数_月初残高</t>
    <rPh sb="0" eb="3">
      <t>ジンインスウ</t>
    </rPh>
    <rPh sb="4" eb="6">
      <t>ゲッショ</t>
    </rPh>
    <rPh sb="6" eb="8">
      <t>ザンダカ</t>
    </rPh>
    <phoneticPr fontId="1"/>
  </si>
  <si>
    <t>人員数_月次増加（採用）</t>
    <rPh sb="0" eb="3">
      <t>ジンインスウ</t>
    </rPh>
    <rPh sb="4" eb="6">
      <t>ゲツジ</t>
    </rPh>
    <rPh sb="6" eb="8">
      <t>ゾウカ</t>
    </rPh>
    <rPh sb="9" eb="11">
      <t>サイヨウ</t>
    </rPh>
    <phoneticPr fontId="1"/>
  </si>
  <si>
    <t>人員数_月次減少（退職）</t>
    <rPh sb="0" eb="3">
      <t>ジンインスウ</t>
    </rPh>
    <rPh sb="4" eb="6">
      <t>ゲツジ</t>
    </rPh>
    <rPh sb="6" eb="8">
      <t>ゲンショウ</t>
    </rPh>
    <rPh sb="9" eb="11">
      <t>タイショク</t>
    </rPh>
    <phoneticPr fontId="1"/>
  </si>
  <si>
    <t>人員数_月末残高</t>
    <rPh sb="0" eb="3">
      <t>ジンインスウ</t>
    </rPh>
    <rPh sb="4" eb="6">
      <t>ガツマツ</t>
    </rPh>
    <rPh sb="6" eb="8">
      <t>ザンダカ</t>
    </rPh>
    <phoneticPr fontId="1"/>
  </si>
  <si>
    <t>非会計数値_人員数</t>
    <rPh sb="0" eb="5">
      <t>ヒカイケイスウチ</t>
    </rPh>
    <rPh sb="6" eb="9">
      <t>ジンインスウ</t>
    </rPh>
    <phoneticPr fontId="1"/>
  </si>
  <si>
    <t>非会計数値_販売数量</t>
    <rPh sb="0" eb="5">
      <t>ヒカイケイスウチ</t>
    </rPh>
    <rPh sb="6" eb="10">
      <t>ハンバイスウリョウ</t>
    </rPh>
    <phoneticPr fontId="1"/>
  </si>
  <si>
    <t>非会計数値_販売数量の増加理由_売上</t>
    <rPh sb="0" eb="5">
      <t>ヒカイケイスウチ</t>
    </rPh>
    <rPh sb="6" eb="10">
      <t>ハンバイスウリョウ</t>
    </rPh>
    <rPh sb="11" eb="13">
      <t>ゾウカ</t>
    </rPh>
    <rPh sb="13" eb="15">
      <t>リユウ</t>
    </rPh>
    <rPh sb="16" eb="18">
      <t>ウリアゲ</t>
    </rPh>
    <phoneticPr fontId="1"/>
  </si>
  <si>
    <t>注２</t>
    <rPh sb="0" eb="1">
      <t>チュウ</t>
    </rPh>
    <phoneticPr fontId="1"/>
  </si>
  <si>
    <r>
      <t>決済予定額…ⅱ　</t>
    </r>
    <r>
      <rPr>
        <b/>
        <sz val="11"/>
        <color rgb="FFFF0000"/>
        <rFont val="游ゴシック"/>
        <family val="3"/>
        <charset val="128"/>
        <scheme val="minor"/>
      </rPr>
      <t xml:space="preserve"> 注１</t>
    </r>
    <rPh sb="0" eb="2">
      <t>ケッサイ</t>
    </rPh>
    <rPh sb="2" eb="5">
      <t>ヨテイガク</t>
    </rPh>
    <rPh sb="9" eb="10">
      <t>チュウ</t>
    </rPh>
    <phoneticPr fontId="1"/>
  </si>
  <si>
    <t>注2</t>
    <rPh sb="0" eb="1">
      <t>チュウ</t>
    </rPh>
    <phoneticPr fontId="1"/>
  </si>
  <si>
    <t>PL_売上高</t>
    <rPh sb="3" eb="5">
      <t>ウリアゲ</t>
    </rPh>
    <rPh sb="5" eb="6">
      <t>ダカ</t>
    </rPh>
    <phoneticPr fontId="1"/>
  </si>
  <si>
    <t>注３</t>
    <rPh sb="0" eb="1">
      <t>チュウ</t>
    </rPh>
    <phoneticPr fontId="1"/>
  </si>
  <si>
    <t>注４</t>
    <rPh sb="0" eb="1">
      <t>チュウ</t>
    </rPh>
    <phoneticPr fontId="1"/>
  </si>
  <si>
    <t>非会計数値_人員数の増加理由_採用</t>
    <rPh sb="0" eb="5">
      <t>ヒカイケイスウチ</t>
    </rPh>
    <rPh sb="6" eb="9">
      <t>ジンインスウ</t>
    </rPh>
    <rPh sb="10" eb="12">
      <t>ゾウカ</t>
    </rPh>
    <rPh sb="12" eb="14">
      <t>リユウ</t>
    </rPh>
    <rPh sb="15" eb="17">
      <t>サイヨウ</t>
    </rPh>
    <phoneticPr fontId="1"/>
  </si>
  <si>
    <t>ⅴ</t>
    <phoneticPr fontId="1"/>
  </si>
  <si>
    <t>非会計数値_人員数の減少理由_退職</t>
    <rPh sb="0" eb="5">
      <t>ヒカイケイスウチ</t>
    </rPh>
    <rPh sb="6" eb="9">
      <t>ジンインスウ</t>
    </rPh>
    <rPh sb="10" eb="14">
      <t>ゲンショウリユウ</t>
    </rPh>
    <rPh sb="15" eb="17">
      <t>タイショク</t>
    </rPh>
    <phoneticPr fontId="1"/>
  </si>
  <si>
    <t>第１問テーマ</t>
    <rPh sb="0" eb="1">
      <t>ダイ</t>
    </rPh>
    <rPh sb="2" eb="3">
      <t>モン</t>
    </rPh>
    <phoneticPr fontId="1"/>
  </si>
  <si>
    <t>→</t>
    <phoneticPr fontId="1"/>
  </si>
  <si>
    <t>第２問テーマ</t>
    <rPh sb="0" eb="1">
      <t>ダイ</t>
    </rPh>
    <rPh sb="2" eb="3">
      <t>モン</t>
    </rPh>
    <phoneticPr fontId="1"/>
  </si>
  <si>
    <t>（未経過月）
見込仕訳</t>
    <rPh sb="1" eb="5">
      <t>ミケイカツキ</t>
    </rPh>
    <rPh sb="7" eb="9">
      <t>ミコミ</t>
    </rPh>
    <rPh sb="9" eb="11">
      <t>シワケ</t>
    </rPh>
    <phoneticPr fontId="1"/>
  </si>
  <si>
    <t>（未経過月）
見込元帳</t>
    <rPh sb="1" eb="5">
      <t>ミケイカツキ</t>
    </rPh>
    <rPh sb="7" eb="9">
      <t>ミコミ</t>
    </rPh>
    <rPh sb="9" eb="11">
      <t>モトチョウ</t>
    </rPh>
    <phoneticPr fontId="1"/>
  </si>
  <si>
    <t>KPI_見込仕訳</t>
    <rPh sb="4" eb="6">
      <t>ミコミ</t>
    </rPh>
    <rPh sb="6" eb="8">
      <t>シワケ</t>
    </rPh>
    <phoneticPr fontId="1"/>
  </si>
  <si>
    <t>売掛金回収は発生しない。</t>
    <rPh sb="0" eb="2">
      <t>ウリカケ</t>
    </rPh>
    <rPh sb="2" eb="3">
      <t>キン</t>
    </rPh>
    <rPh sb="3" eb="5">
      <t>カイシュウ</t>
    </rPh>
    <rPh sb="6" eb="8">
      <t>ハッセイ</t>
    </rPh>
    <phoneticPr fontId="1"/>
  </si>
  <si>
    <t>第４問</t>
    <rPh sb="0" eb="1">
      <t>ダイ</t>
    </rPh>
    <rPh sb="2" eb="3">
      <t>モン</t>
    </rPh>
    <phoneticPr fontId="1"/>
  </si>
  <si>
    <t>月次着地予想
BS・PL（KPI含む）・資金</t>
    <rPh sb="0" eb="2">
      <t>ゲツジ</t>
    </rPh>
    <rPh sb="2" eb="4">
      <t>チャクチ</t>
    </rPh>
    <rPh sb="4" eb="6">
      <t>ヨソウ</t>
    </rPh>
    <rPh sb="16" eb="17">
      <t>フク</t>
    </rPh>
    <rPh sb="20" eb="22">
      <t>シキン</t>
    </rPh>
    <phoneticPr fontId="1"/>
  </si>
  <si>
    <t>BS着地予想元帳より自動転記</t>
    <rPh sb="2" eb="4">
      <t>チャクチ</t>
    </rPh>
    <rPh sb="4" eb="6">
      <t>ヨソウ</t>
    </rPh>
    <rPh sb="6" eb="8">
      <t>モトチョウ</t>
    </rPh>
    <rPh sb="10" eb="14">
      <t>ジドウテンキ</t>
    </rPh>
    <phoneticPr fontId="1"/>
  </si>
  <si>
    <t>１月</t>
    <rPh sb="1" eb="2">
      <t>ツキ</t>
    </rPh>
    <phoneticPr fontId="1"/>
  </si>
  <si>
    <t>2月</t>
    <rPh sb="1" eb="2">
      <t>ツキ</t>
    </rPh>
    <phoneticPr fontId="1"/>
  </si>
  <si>
    <t>３月</t>
    <rPh sb="1" eb="2">
      <t>ツキ</t>
    </rPh>
    <phoneticPr fontId="1"/>
  </si>
  <si>
    <t>見込</t>
    <rPh sb="0" eb="2">
      <t>ミコミ</t>
    </rPh>
    <phoneticPr fontId="1"/>
  </si>
  <si>
    <t>資産合計</t>
    <rPh sb="0" eb="4">
      <t>シサンゴウケイ</t>
    </rPh>
    <phoneticPr fontId="1"/>
  </si>
  <si>
    <t>負債合計</t>
    <rPh sb="0" eb="4">
      <t>フサイゴウケイ</t>
    </rPh>
    <phoneticPr fontId="1"/>
  </si>
  <si>
    <t>純資産合計</t>
    <rPh sb="0" eb="3">
      <t>ジュンシサン</t>
    </rPh>
    <rPh sb="3" eb="5">
      <t>ゴウケイ</t>
    </rPh>
    <phoneticPr fontId="1"/>
  </si>
  <si>
    <t>負債及び純資産合計</t>
    <rPh sb="0" eb="2">
      <t>フサイ</t>
    </rPh>
    <rPh sb="2" eb="3">
      <t>オヨ</t>
    </rPh>
    <rPh sb="4" eb="7">
      <t>ジュンシサン</t>
    </rPh>
    <rPh sb="7" eb="9">
      <t>ゴウケイ</t>
    </rPh>
    <phoneticPr fontId="1"/>
  </si>
  <si>
    <t>通期実績BSとみなす</t>
    <rPh sb="0" eb="2">
      <t>ツウキ</t>
    </rPh>
    <rPh sb="2" eb="4">
      <t>ジッセキ</t>
    </rPh>
    <phoneticPr fontId="1"/>
  </si>
  <si>
    <t>KPI_販売数量の増加理由_売上（貸方）の着地予想元帳は省略。</t>
    <rPh sb="17" eb="19">
      <t>カシカタ</t>
    </rPh>
    <rPh sb="21" eb="23">
      <t>チャクチ</t>
    </rPh>
    <rPh sb="23" eb="25">
      <t>ヨソウ</t>
    </rPh>
    <rPh sb="25" eb="27">
      <t>モトチョウ</t>
    </rPh>
    <rPh sb="28" eb="30">
      <t>ショウリャク</t>
    </rPh>
    <phoneticPr fontId="1"/>
  </si>
  <si>
    <t>PL着地予想元帳及びKPI_着地予想元帳より自動転記</t>
    <rPh sb="2" eb="4">
      <t>チャクチ</t>
    </rPh>
    <rPh sb="4" eb="6">
      <t>ヨソウ</t>
    </rPh>
    <rPh sb="6" eb="8">
      <t>モトチョウ</t>
    </rPh>
    <rPh sb="8" eb="9">
      <t>オヨ</t>
    </rPh>
    <rPh sb="14" eb="16">
      <t>チャクチ</t>
    </rPh>
    <rPh sb="16" eb="18">
      <t>ヨソウ</t>
    </rPh>
    <rPh sb="18" eb="20">
      <t>モトチョウ</t>
    </rPh>
    <rPh sb="22" eb="26">
      <t>ジドウテンキ</t>
    </rPh>
    <phoneticPr fontId="1"/>
  </si>
  <si>
    <t>着地見込</t>
    <rPh sb="0" eb="2">
      <t>チャクチ</t>
    </rPh>
    <rPh sb="2" eb="4">
      <t>ミコミ</t>
    </rPh>
    <phoneticPr fontId="1"/>
  </si>
  <si>
    <t>通期累計</t>
    <rPh sb="0" eb="2">
      <t>ツウキ</t>
    </rPh>
    <rPh sb="2" eb="4">
      <t>ルイケイ</t>
    </rPh>
    <phoneticPr fontId="1"/>
  </si>
  <si>
    <t>KPI含む</t>
    <rPh sb="3" eb="4">
      <t>フク</t>
    </rPh>
    <phoneticPr fontId="1"/>
  </si>
  <si>
    <t>売上高（千円）</t>
    <rPh sb="0" eb="3">
      <t>ウリアゲダカ</t>
    </rPh>
    <rPh sb="4" eb="6">
      <t>センエン</t>
    </rPh>
    <phoneticPr fontId="1"/>
  </si>
  <si>
    <t>販売数量（個）</t>
    <rPh sb="0" eb="4">
      <t>ハンバイスウリョウ</t>
    </rPh>
    <rPh sb="5" eb="6">
      <t>コ</t>
    </rPh>
    <phoneticPr fontId="1"/>
  </si>
  <si>
    <t>平均販売単価（千円）
※縦計算</t>
    <rPh sb="0" eb="2">
      <t>ヘイキン</t>
    </rPh>
    <rPh sb="2" eb="4">
      <t>ハンバイ</t>
    </rPh>
    <rPh sb="4" eb="6">
      <t>タンカ</t>
    </rPh>
    <rPh sb="7" eb="9">
      <t>センエン</t>
    </rPh>
    <rPh sb="12" eb="13">
      <t>タテ</t>
    </rPh>
    <rPh sb="13" eb="15">
      <t>ケイサン</t>
    </rPh>
    <phoneticPr fontId="1"/>
  </si>
  <si>
    <t>当期純利益（千円）</t>
    <rPh sb="0" eb="5">
      <t>トウキジュンリエキ</t>
    </rPh>
    <rPh sb="6" eb="8">
      <t>センエン</t>
    </rPh>
    <phoneticPr fontId="1"/>
  </si>
  <si>
    <t>人員数（人）</t>
    <rPh sb="0" eb="3">
      <t>ジンインスウ</t>
    </rPh>
    <rPh sb="4" eb="5">
      <t>ニン</t>
    </rPh>
    <phoneticPr fontId="1"/>
  </si>
  <si>
    <t>一人当たり売上高（千円）</t>
    <rPh sb="0" eb="2">
      <t>ヒトリ</t>
    </rPh>
    <rPh sb="2" eb="3">
      <t>ア</t>
    </rPh>
    <rPh sb="5" eb="8">
      <t>ウリアゲダカ</t>
    </rPh>
    <rPh sb="9" eb="11">
      <t>センエン</t>
    </rPh>
    <phoneticPr fontId="1"/>
  </si>
  <si>
    <t>一人売上高は便宜上、期間の末日の人員数で計算する。</t>
    <rPh sb="0" eb="2">
      <t>ヒトリ</t>
    </rPh>
    <rPh sb="2" eb="5">
      <t>ウリアゲダカ</t>
    </rPh>
    <rPh sb="6" eb="9">
      <t>ベンギジョウ</t>
    </rPh>
    <rPh sb="10" eb="12">
      <t>キカン</t>
    </rPh>
    <rPh sb="13" eb="15">
      <t>マツジツ</t>
    </rPh>
    <rPh sb="16" eb="19">
      <t>ジンインスウ</t>
    </rPh>
    <rPh sb="20" eb="22">
      <t>ケイサン</t>
    </rPh>
    <phoneticPr fontId="1"/>
  </si>
  <si>
    <t>資金_着地予想元帳より自動転記</t>
    <rPh sb="0" eb="2">
      <t>シキン</t>
    </rPh>
    <rPh sb="3" eb="5">
      <t>チャクチ</t>
    </rPh>
    <rPh sb="5" eb="7">
      <t>ヨソウ</t>
    </rPh>
    <rPh sb="7" eb="9">
      <t>モトチョウ</t>
    </rPh>
    <rPh sb="11" eb="15">
      <t>ジドウテンキ</t>
    </rPh>
    <phoneticPr fontId="1"/>
  </si>
  <si>
    <t>資金収支</t>
    <rPh sb="0" eb="4">
      <t>シキンシュウシ</t>
    </rPh>
    <phoneticPr fontId="1"/>
  </si>
  <si>
    <t>月初資金残高</t>
    <rPh sb="0" eb="2">
      <t>ゲッショ</t>
    </rPh>
    <rPh sb="2" eb="6">
      <t>シキンザンダカ</t>
    </rPh>
    <phoneticPr fontId="1"/>
  </si>
  <si>
    <t>月末資金残高</t>
    <rPh sb="0" eb="2">
      <t>ゲツマツ</t>
    </rPh>
    <rPh sb="2" eb="6">
      <t>シキンザンダカ</t>
    </rPh>
    <phoneticPr fontId="1"/>
  </si>
  <si>
    <t>実績CF組替仕訳</t>
    <rPh sb="0" eb="2">
      <t>ジッセキ</t>
    </rPh>
    <rPh sb="4" eb="6">
      <t>クミカ</t>
    </rPh>
    <rPh sb="6" eb="8">
      <t>シワケ</t>
    </rPh>
    <phoneticPr fontId="1"/>
  </si>
  <si>
    <t>見込CF組替仕訳</t>
    <rPh sb="0" eb="2">
      <t>ミコミ</t>
    </rPh>
    <rPh sb="4" eb="6">
      <t>クミカ</t>
    </rPh>
    <rPh sb="6" eb="8">
      <t>シワケ</t>
    </rPh>
    <phoneticPr fontId="1"/>
  </si>
  <si>
    <t>CF着地予想元帳</t>
    <rPh sb="2" eb="4">
      <t>チャクチ</t>
    </rPh>
    <rPh sb="4" eb="6">
      <t>ヨソウ</t>
    </rPh>
    <rPh sb="6" eb="8">
      <t>モトチョウ</t>
    </rPh>
    <phoneticPr fontId="1"/>
  </si>
  <si>
    <t>月次着地予想CF</t>
    <rPh sb="0" eb="2">
      <t>ゲツジ</t>
    </rPh>
    <rPh sb="2" eb="4">
      <t>チャクチ</t>
    </rPh>
    <rPh sb="4" eb="6">
      <t>ヨソウ</t>
    </rPh>
    <phoneticPr fontId="1"/>
  </si>
  <si>
    <t>±BS_売掛金（増減差額）</t>
    <rPh sb="4" eb="7">
      <t>ウリカケキン</t>
    </rPh>
    <rPh sb="8" eb="12">
      <t>ゾウゲンサガク</t>
    </rPh>
    <phoneticPr fontId="1"/>
  </si>
  <si>
    <t>±BS_未払消費税等（増減差額）</t>
    <rPh sb="4" eb="6">
      <t>ミハラ</t>
    </rPh>
    <rPh sb="6" eb="9">
      <t>ショウヒゼイ</t>
    </rPh>
    <rPh sb="9" eb="10">
      <t>ナド</t>
    </rPh>
    <rPh sb="11" eb="13">
      <t>ゾウゲン</t>
    </rPh>
    <rPh sb="13" eb="15">
      <t>サガク</t>
    </rPh>
    <phoneticPr fontId="1"/>
  </si>
  <si>
    <t>±BS_繰越利益剰余金（増減差額）</t>
    <rPh sb="4" eb="6">
      <t>クリコシ</t>
    </rPh>
    <rPh sb="6" eb="8">
      <t>リエキ</t>
    </rPh>
    <rPh sb="8" eb="11">
      <t>ジョウヨキン</t>
    </rPh>
    <rPh sb="12" eb="16">
      <t>ゾウゲンサガク</t>
    </rPh>
    <phoneticPr fontId="1"/>
  </si>
  <si>
    <t>CF科目は貸方固定</t>
    <rPh sb="2" eb="4">
      <t>カモク</t>
    </rPh>
    <rPh sb="5" eb="7">
      <t>カシカタ</t>
    </rPh>
    <rPh sb="7" eb="9">
      <t>コテイ</t>
    </rPh>
    <phoneticPr fontId="1"/>
  </si>
  <si>
    <t>翌１月のBS_繰越利益剰余金増減差額をCF_税引前当期純利益へ組み替えるCF組替_見込仕訳を計上する。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</si>
  <si>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4月のBS_繰越利益剰余金増減差額をCF_税引前当期純利益へ組み替えるCF組替_実績仕訳を計上する。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ジッセキ</t>
    </rPh>
    <rPh sb="42" eb="44">
      <t>シワケ</t>
    </rPh>
    <rPh sb="45" eb="47">
      <t>ケイジョウ</t>
    </rPh>
    <phoneticPr fontId="1"/>
  </si>
  <si>
    <t>翌２月のBS_繰越利益剰余金増減差額をCF_税引前当期純利益へ組み替えるCF組替_見込仕訳を計上する。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</si>
  <si>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翌３月のBS_繰越利益剰余金増減差額をCF_税引前当期純利益へ組み替えるCF組替_見込仕訳を計上する。</t>
    <rPh sb="0" eb="1">
      <t>ヨク</t>
    </rPh>
    <rPh sb="2" eb="3">
      <t>ツキ</t>
    </rPh>
    <rPh sb="7" eb="9">
      <t>クリコシ</t>
    </rPh>
    <rPh sb="9" eb="11">
      <t>リエキ</t>
    </rPh>
    <rPh sb="11" eb="14">
      <t>ジョウヨキン</t>
    </rPh>
    <rPh sb="14" eb="18">
      <t>ゾウゲンサガク</t>
    </rPh>
    <rPh sb="22" eb="24">
      <t>ゼイビ</t>
    </rPh>
    <rPh sb="24" eb="25">
      <t>マエ</t>
    </rPh>
    <rPh sb="25" eb="30">
      <t>トウキジュンリエキ</t>
    </rPh>
    <rPh sb="31" eb="32">
      <t>ク</t>
    </rPh>
    <rPh sb="33" eb="34">
      <t>カ</t>
    </rPh>
    <rPh sb="38" eb="40">
      <t>クミカ</t>
    </rPh>
    <rPh sb="41" eb="43">
      <t>ミコミ</t>
    </rPh>
    <rPh sb="43" eb="45">
      <t>シワケ</t>
    </rPh>
    <rPh sb="46" eb="48">
      <t>ケイジョウ</t>
    </rPh>
    <phoneticPr fontId="1"/>
  </si>
  <si>
    <t>経過月：CF組替_実績仕訳と未経過月：CF組替_見込仕訳のCF科目をCF_着地予想元帳へ転記する。</t>
    <rPh sb="0" eb="3">
      <t>ケイカツキ</t>
    </rPh>
    <rPh sb="6" eb="8">
      <t>クミカ</t>
    </rPh>
    <rPh sb="9" eb="11">
      <t>ジッセキ</t>
    </rPh>
    <rPh sb="11" eb="13">
      <t>シワケ</t>
    </rPh>
    <rPh sb="14" eb="18">
      <t>ミケイカツキ</t>
    </rPh>
    <rPh sb="21" eb="23">
      <t>クミカ</t>
    </rPh>
    <rPh sb="24" eb="26">
      <t>ミコミ</t>
    </rPh>
    <rPh sb="26" eb="28">
      <t>シワケ</t>
    </rPh>
    <rPh sb="31" eb="33">
      <t>カモク</t>
    </rPh>
    <rPh sb="37" eb="39">
      <t>チャクチ</t>
    </rPh>
    <rPh sb="39" eb="41">
      <t>ヨソウ</t>
    </rPh>
    <rPh sb="41" eb="43">
      <t>モトチョウ</t>
    </rPh>
    <rPh sb="44" eb="46">
      <t>テンキ</t>
    </rPh>
    <phoneticPr fontId="1"/>
  </si>
  <si>
    <t>ＣＦ</t>
  </si>
  <si>
    <t>ＣA</t>
    <phoneticPr fontId="1"/>
  </si>
  <si>
    <t>ＣB</t>
    <phoneticPr fontId="1"/>
  </si>
  <si>
    <t>CC</t>
    <phoneticPr fontId="1"/>
  </si>
  <si>
    <t>CF科目</t>
    <rPh sb="2" eb="4">
      <t>カモク</t>
    </rPh>
    <phoneticPr fontId="1"/>
  </si>
  <si>
    <t>CF_税引前当期純利益</t>
    <rPh sb="3" eb="5">
      <t>ゼイビ</t>
    </rPh>
    <rPh sb="5" eb="6">
      <t>マエ</t>
    </rPh>
    <rPh sb="6" eb="11">
      <t>トウキジュンリエキ</t>
    </rPh>
    <phoneticPr fontId="1"/>
  </si>
  <si>
    <t>4月のBS_売掛金増減差額をCF_売上債権の増減額へ組み替えるCF組替_実績仕訳を計上する。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ジッセキ</t>
    </rPh>
    <rPh sb="38" eb="40">
      <t>シワケ</t>
    </rPh>
    <rPh sb="41" eb="43">
      <t>ケイジョウ</t>
    </rPh>
    <phoneticPr fontId="1"/>
  </si>
  <si>
    <t>翌１月のBS_売掛金増減差額をCF_売上債権の増減額へ組み替えるCF組替_見込仕訳を計上する。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</si>
  <si>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翌２月のBS_売掛金増減差額をCF_売上債権の増減額へ組み替えるCF組替_見込仕訳を計上する。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</si>
  <si>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翌３月のBS_売掛金増減差額をCF_売上債権の増減額へ組み替えるCF組替_見込仕訳を計上する。</t>
    <rPh sb="0" eb="1">
      <t>ヨク</t>
    </rPh>
    <rPh sb="2" eb="3">
      <t>ツキ</t>
    </rPh>
    <rPh sb="7" eb="10">
      <t>ウリカケキン</t>
    </rPh>
    <rPh sb="10" eb="14">
      <t>ゾウゲンサガク</t>
    </rPh>
    <rPh sb="18" eb="20">
      <t>ウリアゲ</t>
    </rPh>
    <rPh sb="20" eb="22">
      <t>サイケン</t>
    </rPh>
    <rPh sb="23" eb="26">
      <t>ゾウゲンガク</t>
    </rPh>
    <rPh sb="27" eb="28">
      <t>ク</t>
    </rPh>
    <rPh sb="29" eb="30">
      <t>カ</t>
    </rPh>
    <rPh sb="34" eb="36">
      <t>クミカ</t>
    </rPh>
    <rPh sb="37" eb="39">
      <t>ミコミ</t>
    </rPh>
    <rPh sb="39" eb="41">
      <t>シワケ</t>
    </rPh>
    <rPh sb="42" eb="44">
      <t>ケイジョウ</t>
    </rPh>
    <phoneticPr fontId="1"/>
  </si>
  <si>
    <t>略</t>
    <rPh sb="0" eb="1">
      <t>リャク</t>
    </rPh>
    <phoneticPr fontId="1"/>
  </si>
  <si>
    <t>CF_未払消費税等の増減額</t>
    <rPh sb="3" eb="5">
      <t>ミハラ</t>
    </rPh>
    <rPh sb="5" eb="8">
      <t>ショウヒゼイ</t>
    </rPh>
    <rPh sb="8" eb="9">
      <t>ナド</t>
    </rPh>
    <rPh sb="10" eb="13">
      <t>ゾウゲンガク</t>
    </rPh>
    <phoneticPr fontId="1"/>
  </si>
  <si>
    <t>4月のBS_未払消費税等増減差額をCF_未払消費税等の増減額へ組み替えるCF組替_実績仕訳を計上する。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ジッセキ</t>
    </rPh>
    <rPh sb="43" eb="45">
      <t>シワケ</t>
    </rPh>
    <rPh sb="46" eb="48">
      <t>ケイジョウ</t>
    </rPh>
    <phoneticPr fontId="1"/>
  </si>
  <si>
    <t>翌1月のBS_未払消費税等増減差額をCF_未払消費税等の増減額へ組み替えるCF組替_見込仕訳を計上する。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</si>
  <si>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翌2月のBS_未払消費税等増減差額をCF_未払消費税等の増減額へ組み替えるCF組替_見込仕訳を計上する。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</si>
  <si>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翌3月のBS_未払消費税等増減差額をCF_未払消費税等の増減額へ組み替えるCF組替_見込仕訳を計上する。</t>
    <rPh sb="0" eb="1">
      <t>ヨク</t>
    </rPh>
    <rPh sb="2" eb="3">
      <t>ツキ</t>
    </rPh>
    <rPh sb="7" eb="9">
      <t>ミハラ</t>
    </rPh>
    <rPh sb="9" eb="12">
      <t>ショウヒゼイ</t>
    </rPh>
    <rPh sb="12" eb="13">
      <t>ナド</t>
    </rPh>
    <rPh sb="13" eb="17">
      <t>ゾウゲンサガク</t>
    </rPh>
    <rPh sb="21" eb="23">
      <t>ミハラ</t>
    </rPh>
    <rPh sb="23" eb="26">
      <t>ショウヒゼイ</t>
    </rPh>
    <rPh sb="26" eb="27">
      <t>ナド</t>
    </rPh>
    <rPh sb="28" eb="31">
      <t>ゾウゲンガク</t>
    </rPh>
    <rPh sb="32" eb="33">
      <t>ク</t>
    </rPh>
    <rPh sb="34" eb="35">
      <t>カ</t>
    </rPh>
    <rPh sb="39" eb="41">
      <t>クミカ</t>
    </rPh>
    <rPh sb="42" eb="44">
      <t>ミコミ</t>
    </rPh>
    <rPh sb="44" eb="46">
      <t>シワケ</t>
    </rPh>
    <rPh sb="47" eb="49">
      <t>ケイジョウ</t>
    </rPh>
    <phoneticPr fontId="1"/>
  </si>
  <si>
    <t>CF着地予想元帳より自動転記</t>
    <rPh sb="2" eb="4">
      <t>チャクチ</t>
    </rPh>
    <rPh sb="4" eb="6">
      <t>ヨソウ</t>
    </rPh>
    <rPh sb="6" eb="8">
      <t>モトチョウ</t>
    </rPh>
    <rPh sb="10" eb="14">
      <t>ジドウテンキ</t>
    </rPh>
    <phoneticPr fontId="1"/>
  </si>
  <si>
    <t>税引前当期純利益</t>
    <rPh sb="0" eb="2">
      <t>ゼイビ</t>
    </rPh>
    <rPh sb="2" eb="3">
      <t>マエ</t>
    </rPh>
    <rPh sb="3" eb="8">
      <t>トウキジュンリエキ</t>
    </rPh>
    <phoneticPr fontId="1"/>
  </si>
  <si>
    <t>売上債権の増減額</t>
    <rPh sb="0" eb="2">
      <t>ウリアゲ</t>
    </rPh>
    <rPh sb="2" eb="4">
      <t>サイケン</t>
    </rPh>
    <rPh sb="5" eb="8">
      <t>ゾウゲンガク</t>
    </rPh>
    <phoneticPr fontId="1"/>
  </si>
  <si>
    <t>未払消費税等の増減額</t>
    <rPh sb="0" eb="2">
      <t>ミハラ</t>
    </rPh>
    <rPh sb="2" eb="6">
      <t>ショウヒゼイナド</t>
    </rPh>
    <rPh sb="7" eb="10">
      <t>ゾウゲンガク</t>
    </rPh>
    <phoneticPr fontId="1"/>
  </si>
  <si>
    <t>営業活動によるＣＦ</t>
    <rPh sb="0" eb="4">
      <t>エイギョウカツドウ</t>
    </rPh>
    <phoneticPr fontId="1"/>
  </si>
  <si>
    <t>投資活動によるＣＦ</t>
    <rPh sb="0" eb="2">
      <t>トウシ</t>
    </rPh>
    <rPh sb="2" eb="4">
      <t>カツドウ</t>
    </rPh>
    <phoneticPr fontId="1"/>
  </si>
  <si>
    <t>財務活動によるＣＦ</t>
    <rPh sb="0" eb="2">
      <t>ザイム</t>
    </rPh>
    <rPh sb="2" eb="4">
      <t>カツドウ</t>
    </rPh>
    <phoneticPr fontId="1"/>
  </si>
  <si>
    <t>現金及び現金同等物の
増減額</t>
    <rPh sb="0" eb="2">
      <t>ゲンキン</t>
    </rPh>
    <rPh sb="2" eb="3">
      <t>オヨ</t>
    </rPh>
    <rPh sb="4" eb="9">
      <t>ゲンキンドウトウブツ</t>
    </rPh>
    <rPh sb="11" eb="14">
      <t>ゾウゲンガク</t>
    </rPh>
    <phoneticPr fontId="1"/>
  </si>
  <si>
    <t>現金及び現金同等物の
期首残高</t>
    <rPh sb="0" eb="2">
      <t>ゲンキン</t>
    </rPh>
    <rPh sb="2" eb="3">
      <t>オヨ</t>
    </rPh>
    <rPh sb="4" eb="9">
      <t>ゲンキンドウトウブツ</t>
    </rPh>
    <rPh sb="11" eb="13">
      <t>キシュ</t>
    </rPh>
    <rPh sb="13" eb="15">
      <t>ザンダカ</t>
    </rPh>
    <phoneticPr fontId="1"/>
  </si>
  <si>
    <t>現金及び現金同等物の
期末残高</t>
    <rPh sb="0" eb="2">
      <t>ゲンキン</t>
    </rPh>
    <rPh sb="2" eb="3">
      <t>オヨ</t>
    </rPh>
    <rPh sb="4" eb="9">
      <t>ゲンキンドウトウブツ</t>
    </rPh>
    <rPh sb="11" eb="13">
      <t>キマツ</t>
    </rPh>
    <rPh sb="13" eb="15">
      <t>ザンダカ</t>
    </rPh>
    <phoneticPr fontId="1"/>
  </si>
  <si>
    <t>月次着地予想
ＣＦ</t>
    <rPh sb="0" eb="2">
      <t>ゲツジ</t>
    </rPh>
    <rPh sb="2" eb="4">
      <t>チャクチ</t>
    </rPh>
    <rPh sb="4" eb="6">
      <t>ヨソウ</t>
    </rPh>
    <phoneticPr fontId="1"/>
  </si>
  <si>
    <t>予実差異</t>
    <rPh sb="0" eb="2">
      <t>ヨジツ</t>
    </rPh>
    <rPh sb="2" eb="4">
      <t>サイ</t>
    </rPh>
    <phoneticPr fontId="1"/>
  </si>
  <si>
    <t>原因</t>
    <rPh sb="0" eb="2">
      <t>ゲンイン</t>
    </rPh>
    <phoneticPr fontId="1"/>
  </si>
  <si>
    <t>通期</t>
    <rPh sb="0" eb="2">
      <t>ツウキ</t>
    </rPh>
    <phoneticPr fontId="1"/>
  </si>
  <si>
    <t>対応策</t>
    <rPh sb="0" eb="3">
      <t>タイオウサク</t>
    </rPh>
    <phoneticPr fontId="1"/>
  </si>
  <si>
    <t>ⅲ</t>
    <phoneticPr fontId="1"/>
  </si>
  <si>
    <t>ⅲ×10%=ⅲ´</t>
    <phoneticPr fontId="1"/>
  </si>
  <si>
    <t>ⅲ´</t>
    <phoneticPr fontId="1"/>
  </si>
  <si>
    <t>月次売上計画（未経過月）より、見込仕訳の自動計上（翌2月分売上計上）</t>
    <rPh sb="0" eb="2">
      <t>ゲツジ</t>
    </rPh>
    <rPh sb="2" eb="4">
      <t>ウリアゲ</t>
    </rPh>
    <rPh sb="4" eb="6">
      <t>ケイカク</t>
    </rPh>
    <rPh sb="7" eb="10">
      <t>ミケイカ</t>
    </rPh>
    <rPh sb="10" eb="11">
      <t>ツキ</t>
    </rPh>
    <rPh sb="15" eb="17">
      <t>ミコミ</t>
    </rPh>
    <rPh sb="17" eb="19">
      <t>シワケ</t>
    </rPh>
    <rPh sb="20" eb="24">
      <t>ジドウケイジョウ</t>
    </rPh>
    <rPh sb="25" eb="26">
      <t>ヨク</t>
    </rPh>
    <rPh sb="27" eb="28">
      <t>ツキ</t>
    </rPh>
    <rPh sb="28" eb="29">
      <t>ブン</t>
    </rPh>
    <rPh sb="29" eb="31">
      <t>ウリアゲ</t>
    </rPh>
    <rPh sb="31" eb="33">
      <t>ケイジョウ</t>
    </rPh>
    <phoneticPr fontId="1"/>
  </si>
  <si>
    <t>月次売上計画（未経過月）より、KPI見込仕訳の自動計上（翌３月分人員採用計上）</t>
    <rPh sb="0" eb="2">
      <t>ゲツジ</t>
    </rPh>
    <rPh sb="2" eb="4">
      <t>ウリアゲ</t>
    </rPh>
    <rPh sb="4" eb="6">
      <t>ケイカク</t>
    </rPh>
    <rPh sb="7" eb="10">
      <t>ミケイカ</t>
    </rPh>
    <rPh sb="10" eb="11">
      <t>ツキ</t>
    </rPh>
    <rPh sb="18" eb="20">
      <t>ミコミ</t>
    </rPh>
    <rPh sb="20" eb="22">
      <t>シワケ</t>
    </rPh>
    <rPh sb="23" eb="27">
      <t>ジドウケイジョウ</t>
    </rPh>
    <rPh sb="32" eb="34">
      <t>ジンイン</t>
    </rPh>
    <rPh sb="34" eb="36">
      <t>サイヨウ</t>
    </rPh>
    <phoneticPr fontId="1"/>
  </si>
  <si>
    <t>KPI_販売数量の増加理由_売上</t>
    <phoneticPr fontId="1"/>
  </si>
  <si>
    <t>・・・６月～12月のCF組替_実績仕訳は省略・・・</t>
    <rPh sb="12" eb="14">
      <t>クミカ</t>
    </rPh>
    <rPh sb="15" eb="17">
      <t>ジッセキ</t>
    </rPh>
    <rPh sb="17" eb="19">
      <t>シワケ</t>
    </rPh>
    <phoneticPr fontId="1"/>
  </si>
  <si>
    <t>BS見込元帳</t>
    <rPh sb="2" eb="4">
      <t>ミコミ</t>
    </rPh>
    <rPh sb="4" eb="6">
      <t>モトチョウ</t>
    </rPh>
    <phoneticPr fontId="1"/>
  </si>
  <si>
    <t>BS実績元帳</t>
    <rPh sb="2" eb="4">
      <t>ジッセキ</t>
    </rPh>
    <rPh sb="4" eb="6">
      <t>モトチョウ</t>
    </rPh>
    <phoneticPr fontId="1"/>
  </si>
  <si>
    <t>（４月末現在の実績残高の決済予定）
期首債権・債務決済予定表</t>
    <rPh sb="2" eb="4">
      <t>ツキマツ</t>
    </rPh>
    <rPh sb="4" eb="6">
      <t>ゲンザイ</t>
    </rPh>
    <rPh sb="7" eb="9">
      <t>ジッセキ</t>
    </rPh>
    <rPh sb="9" eb="10">
      <t>ザン</t>
    </rPh>
    <rPh sb="10" eb="11">
      <t>ダカ</t>
    </rPh>
    <rPh sb="12" eb="14">
      <t>ケッサイ</t>
    </rPh>
    <rPh sb="14" eb="16">
      <t>ヨテイ</t>
    </rPh>
    <rPh sb="18" eb="20">
      <t>キシュ</t>
    </rPh>
    <rPh sb="20" eb="22">
      <t>サイケン</t>
    </rPh>
    <rPh sb="23" eb="25">
      <t>サイム</t>
    </rPh>
    <rPh sb="25" eb="27">
      <t>ケッサイ</t>
    </rPh>
    <rPh sb="27" eb="30">
      <t>ヨテイヒョウ</t>
    </rPh>
    <phoneticPr fontId="1"/>
  </si>
  <si>
    <t>（未経過月：５月～翌3月）
月次売上計画</t>
    <rPh sb="1" eb="5">
      <t>ミケイカツキ</t>
    </rPh>
    <rPh sb="7" eb="8">
      <t>ツキ</t>
    </rPh>
    <rPh sb="9" eb="10">
      <t>ヨク</t>
    </rPh>
    <rPh sb="11" eb="12">
      <t>ツキ</t>
    </rPh>
    <rPh sb="14" eb="16">
      <t>ゲツジ</t>
    </rPh>
    <rPh sb="16" eb="18">
      <t>ウリアゲ</t>
    </rPh>
    <rPh sb="18" eb="20">
      <t>ケイカク</t>
    </rPh>
    <phoneticPr fontId="1"/>
  </si>
  <si>
    <t>【未経過月】５月～翌３月</t>
    <rPh sb="1" eb="5">
      <t>ミケイカツキ</t>
    </rPh>
    <rPh sb="7" eb="8">
      <t>ツキ</t>
    </rPh>
    <rPh sb="9" eb="10">
      <t>ヨク</t>
    </rPh>
    <rPh sb="11" eb="12">
      <t>ツキ</t>
    </rPh>
    <phoneticPr fontId="1"/>
  </si>
  <si>
    <t>前期（第10期）発生売掛金</t>
    <rPh sb="0" eb="2">
      <t>ゼンキ</t>
    </rPh>
    <rPh sb="3" eb="4">
      <t>ダイ</t>
    </rPh>
    <rPh sb="6" eb="7">
      <t>キ</t>
    </rPh>
    <rPh sb="8" eb="10">
      <t>ハッセイ</t>
    </rPh>
    <rPh sb="10" eb="13">
      <t>ウリカケキン</t>
    </rPh>
    <phoneticPr fontId="1"/>
  </si>
  <si>
    <t>当期（第11期）発生売掛金</t>
    <rPh sb="0" eb="2">
      <t>トウキ</t>
    </rPh>
    <rPh sb="3" eb="4">
      <t>ダイ</t>
    </rPh>
    <rPh sb="6" eb="7">
      <t>キ</t>
    </rPh>
    <rPh sb="8" eb="10">
      <t>ハッセイ</t>
    </rPh>
    <rPh sb="10" eb="13">
      <t>ウリカケキン</t>
    </rPh>
    <phoneticPr fontId="1"/>
  </si>
  <si>
    <t>当月末締翌月末振込入金（1カ月後入金）</t>
    <rPh sb="0" eb="2">
      <t>トウゲツ</t>
    </rPh>
    <rPh sb="2" eb="3">
      <t>マツ</t>
    </rPh>
    <rPh sb="3" eb="4">
      <t>シ</t>
    </rPh>
    <rPh sb="4" eb="5">
      <t>ヨク</t>
    </rPh>
    <rPh sb="6" eb="7">
      <t>マツ</t>
    </rPh>
    <rPh sb="7" eb="9">
      <t>フリコミ</t>
    </rPh>
    <rPh sb="9" eb="11">
      <t>ニュウキン</t>
    </rPh>
    <rPh sb="14" eb="16">
      <t>ゲツゴ</t>
    </rPh>
    <rPh sb="16" eb="18">
      <t>ニュウキン</t>
    </rPh>
    <phoneticPr fontId="1"/>
  </si>
  <si>
    <t>A1</t>
    <phoneticPr fontId="1"/>
  </si>
  <si>
    <t>A2</t>
    <phoneticPr fontId="1"/>
  </si>
  <si>
    <t>A３</t>
    <phoneticPr fontId="1"/>
  </si>
  <si>
    <t>A4</t>
    <phoneticPr fontId="1"/>
  </si>
  <si>
    <t>A5</t>
    <phoneticPr fontId="1"/>
  </si>
  <si>
    <t>【参考資料】</t>
    <rPh sb="1" eb="5">
      <t>サンコウシリョウ</t>
    </rPh>
    <phoneticPr fontId="1"/>
  </si>
  <si>
    <t>実績元帳４月末残高↓</t>
    <rPh sb="0" eb="2">
      <t>ジッセキ</t>
    </rPh>
    <rPh sb="2" eb="4">
      <t>モトチョウ</t>
    </rPh>
    <rPh sb="5" eb="6">
      <t>ツキ</t>
    </rPh>
    <rPh sb="6" eb="7">
      <t>マツ</t>
    </rPh>
    <rPh sb="7" eb="9">
      <t>ザンダカ</t>
    </rPh>
    <phoneticPr fontId="1"/>
  </si>
  <si>
    <t>BS_売掛金の４月末現在の実績元帳の残高内訳は下記の通り。</t>
    <rPh sb="3" eb="6">
      <t>ウリカケキン</t>
    </rPh>
    <rPh sb="8" eb="9">
      <t>ツキ</t>
    </rPh>
    <rPh sb="9" eb="10">
      <t>マツ</t>
    </rPh>
    <rPh sb="10" eb="12">
      <t>ゲンザイ</t>
    </rPh>
    <rPh sb="13" eb="15">
      <t>ジッセキ</t>
    </rPh>
    <rPh sb="15" eb="17">
      <t>モトチョウ</t>
    </rPh>
    <rPh sb="18" eb="20">
      <t>ザンダカ</t>
    </rPh>
    <rPh sb="20" eb="22">
      <t>ウチワケ</t>
    </rPh>
    <rPh sb="23" eb="25">
      <t>カキ</t>
    </rPh>
    <rPh sb="26" eb="27">
      <t>トオ</t>
    </rPh>
    <phoneticPr fontId="1"/>
  </si>
  <si>
    <t>第10期の３月発生売掛金</t>
    <rPh sb="0" eb="1">
      <t>ダイ</t>
    </rPh>
    <rPh sb="3" eb="4">
      <t>キ</t>
    </rPh>
    <rPh sb="6" eb="7">
      <t>ツキ</t>
    </rPh>
    <rPh sb="7" eb="9">
      <t>ハッセイ</t>
    </rPh>
    <rPh sb="9" eb="12">
      <t>ウリカケキン</t>
    </rPh>
    <phoneticPr fontId="1"/>
  </si>
  <si>
    <t>５月</t>
    <rPh sb="1" eb="2">
      <t>ツキ</t>
    </rPh>
    <phoneticPr fontId="1"/>
  </si>
  <si>
    <t>６月</t>
    <rPh sb="1" eb="2">
      <t>ツキ</t>
    </rPh>
    <phoneticPr fontId="1"/>
  </si>
  <si>
    <t>４月発生売掛金</t>
    <rPh sb="1" eb="2">
      <t>ツキ</t>
    </rPh>
    <rPh sb="2" eb="4">
      <t>ハッセイ</t>
    </rPh>
    <rPh sb="4" eb="7">
      <t>ウリカケキン</t>
    </rPh>
    <phoneticPr fontId="1"/>
  </si>
  <si>
    <t>第10期3月発生売掛金の第11期５月売掛金回収のBS_見込仕訳計上（決済条件：２カ月後入金）</t>
    <rPh sb="0" eb="1">
      <t>ダイ</t>
    </rPh>
    <rPh sb="3" eb="4">
      <t>キ</t>
    </rPh>
    <rPh sb="5" eb="6">
      <t>ツキ</t>
    </rPh>
    <rPh sb="6" eb="8">
      <t>ハッセイ</t>
    </rPh>
    <rPh sb="8" eb="11">
      <t>ウリカケキン</t>
    </rPh>
    <rPh sb="12" eb="13">
      <t>ダイ</t>
    </rPh>
    <rPh sb="15" eb="16">
      <t>キ</t>
    </rPh>
    <rPh sb="17" eb="18">
      <t>ツキ</t>
    </rPh>
    <rPh sb="18" eb="21">
      <t>ウリカケキン</t>
    </rPh>
    <rPh sb="21" eb="23">
      <t>カイシュウ</t>
    </rPh>
    <rPh sb="27" eb="29">
      <t>ミコミ</t>
    </rPh>
    <rPh sb="29" eb="31">
      <t>シワケ</t>
    </rPh>
    <rPh sb="31" eb="33">
      <t>ケイジョウ</t>
    </rPh>
    <phoneticPr fontId="1"/>
  </si>
  <si>
    <t>第10期3月発生売掛金の第11期５月売掛金回収の５月の売上収入の資金_見込仕訳計上
（決済条件：２カ月後入金）</t>
    <rPh sb="25" eb="26">
      <t>ツキ</t>
    </rPh>
    <rPh sb="27" eb="29">
      <t>ウリアゲ</t>
    </rPh>
    <rPh sb="29" eb="31">
      <t>シュウニュウ</t>
    </rPh>
    <rPh sb="32" eb="34">
      <t>シキン</t>
    </rPh>
    <rPh sb="35" eb="37">
      <t>ミコ</t>
    </rPh>
    <rPh sb="37" eb="39">
      <t>シワケ</t>
    </rPh>
    <rPh sb="39" eb="41">
      <t>ケイジョウ</t>
    </rPh>
    <phoneticPr fontId="1"/>
  </si>
  <si>
    <t>第11期４月発生売掛金の５月売掛金回収の翌2月の売上収入の資金_見込仕訳計上
（決済条件：１カ月後入金）</t>
    <rPh sb="0" eb="52">
      <t>ヨクツキウリアゲシュウニュウシキンミコシワケケイジョウ</t>
    </rPh>
    <phoneticPr fontId="1"/>
  </si>
  <si>
    <t>消費税確定額納付</t>
    <rPh sb="0" eb="3">
      <t>ショウヒゼイ</t>
    </rPh>
    <rPh sb="3" eb="6">
      <t>カクテイガク</t>
    </rPh>
    <rPh sb="6" eb="8">
      <t>ノウフ</t>
    </rPh>
    <phoneticPr fontId="1"/>
  </si>
  <si>
    <t>決済時期</t>
    <rPh sb="0" eb="2">
      <t>ケッサイ</t>
    </rPh>
    <rPh sb="2" eb="4">
      <t>ジキ</t>
    </rPh>
    <phoneticPr fontId="1"/>
  </si>
  <si>
    <t>次年度（第11期）5月末</t>
    <rPh sb="0" eb="3">
      <t>ジネンド</t>
    </rPh>
    <rPh sb="4" eb="5">
      <t>ダイ</t>
    </rPh>
    <rPh sb="7" eb="8">
      <t>キ</t>
    </rPh>
    <rPh sb="10" eb="11">
      <t>ツキ</t>
    </rPh>
    <rPh sb="11" eb="12">
      <t>マツ</t>
    </rPh>
    <phoneticPr fontId="1"/>
  </si>
  <si>
    <t>月初残高…ⅳ</t>
    <rPh sb="0" eb="2">
      <t>ゲッショ</t>
    </rPh>
    <rPh sb="2" eb="4">
      <t>ザンダカ</t>
    </rPh>
    <phoneticPr fontId="1"/>
  </si>
  <si>
    <r>
      <t>決済予定額…ⅴ　</t>
    </r>
    <r>
      <rPr>
        <b/>
        <sz val="11"/>
        <color rgb="FFFF0000"/>
        <rFont val="游ゴシック"/>
        <family val="3"/>
        <charset val="128"/>
        <scheme val="minor"/>
      </rPr>
      <t xml:space="preserve"> 注１</t>
    </r>
    <rPh sb="0" eb="2">
      <t>ケッサイ</t>
    </rPh>
    <rPh sb="2" eb="5">
      <t>ヨテイガク</t>
    </rPh>
    <rPh sb="9" eb="10">
      <t>チュウ</t>
    </rPh>
    <phoneticPr fontId="1"/>
  </si>
  <si>
    <r>
      <t>月末残高…ⅳ</t>
    </r>
    <r>
      <rPr>
        <b/>
        <sz val="11"/>
        <color theme="1"/>
        <rFont val="游ゴシック"/>
        <family val="3"/>
        <charset val="128"/>
      </rPr>
      <t>－ⅴ＝ⅵ</t>
    </r>
    <rPh sb="0" eb="2">
      <t>ゲツマツ</t>
    </rPh>
    <rPh sb="2" eb="4">
      <t>ザンダカ</t>
    </rPh>
    <phoneticPr fontId="1"/>
  </si>
  <si>
    <t>BS_未払消費税等</t>
    <rPh sb="3" eb="5">
      <t>ミハラ</t>
    </rPh>
    <rPh sb="5" eb="9">
      <t>ショウヒゼイナド</t>
    </rPh>
    <phoneticPr fontId="1"/>
  </si>
  <si>
    <t>第11期の未払消費税等の期首残高を5月末に納付するBS_見込仕訳計上</t>
    <rPh sb="0" eb="1">
      <t>ダイ</t>
    </rPh>
    <rPh sb="3" eb="4">
      <t>キ</t>
    </rPh>
    <rPh sb="5" eb="7">
      <t>ミハラ</t>
    </rPh>
    <rPh sb="7" eb="10">
      <t>ショウヒゼイ</t>
    </rPh>
    <rPh sb="10" eb="11">
      <t>ナド</t>
    </rPh>
    <rPh sb="12" eb="14">
      <t>キシュ</t>
    </rPh>
    <rPh sb="14" eb="16">
      <t>ザンダカ</t>
    </rPh>
    <rPh sb="18" eb="19">
      <t>ツキ</t>
    </rPh>
    <rPh sb="19" eb="20">
      <t>マツ</t>
    </rPh>
    <rPh sb="21" eb="23">
      <t>ノウフ</t>
    </rPh>
    <rPh sb="28" eb="30">
      <t>ミコミ</t>
    </rPh>
    <rPh sb="30" eb="32">
      <t>シワケ</t>
    </rPh>
    <rPh sb="32" eb="34">
      <t>ケイジョウ</t>
    </rPh>
    <phoneticPr fontId="1"/>
  </si>
  <si>
    <t>第11期の未払消費税等の期首残高を5月末に納付する資金_見込仕訳計上（税金等支出）</t>
    <rPh sb="0" eb="1">
      <t>ダイ</t>
    </rPh>
    <rPh sb="3" eb="4">
      <t>キ</t>
    </rPh>
    <rPh sb="5" eb="7">
      <t>ミハラ</t>
    </rPh>
    <rPh sb="7" eb="10">
      <t>ショウヒゼイ</t>
    </rPh>
    <rPh sb="10" eb="11">
      <t>ナド</t>
    </rPh>
    <rPh sb="12" eb="14">
      <t>キシュ</t>
    </rPh>
    <rPh sb="14" eb="16">
      <t>ザンダカ</t>
    </rPh>
    <rPh sb="18" eb="19">
      <t>ツキ</t>
    </rPh>
    <rPh sb="19" eb="20">
      <t>マツ</t>
    </rPh>
    <rPh sb="21" eb="23">
      <t>ノウフ</t>
    </rPh>
    <rPh sb="25" eb="27">
      <t>シキン</t>
    </rPh>
    <rPh sb="28" eb="30">
      <t>ミコミ</t>
    </rPh>
    <rPh sb="30" eb="32">
      <t>シワケ</t>
    </rPh>
    <rPh sb="32" eb="34">
      <t>ケイジョウ</t>
    </rPh>
    <rPh sb="35" eb="37">
      <t>ゼイキン</t>
    </rPh>
    <rPh sb="37" eb="38">
      <t>ナド</t>
    </rPh>
    <rPh sb="38" eb="40">
      <t>シシュツ</t>
    </rPh>
    <phoneticPr fontId="1"/>
  </si>
  <si>
    <t>当月末締翌月末振込入金（１カ月後入金）</t>
    <rPh sb="0" eb="2">
      <t>トウゲツ</t>
    </rPh>
    <rPh sb="2" eb="3">
      <t>マツ</t>
    </rPh>
    <rPh sb="3" eb="4">
      <t>シ</t>
    </rPh>
    <rPh sb="4" eb="5">
      <t>ヨク</t>
    </rPh>
    <rPh sb="6" eb="7">
      <t>マツ</t>
    </rPh>
    <rPh sb="7" eb="9">
      <t>フリコミ</t>
    </rPh>
    <rPh sb="9" eb="11">
      <t>ニュウキン</t>
    </rPh>
    <rPh sb="14" eb="16">
      <t>ゲツゴ</t>
    </rPh>
    <rPh sb="16" eb="18">
      <t>ニュウキン</t>
    </rPh>
    <phoneticPr fontId="1"/>
  </si>
  <si>
    <t>第11期決済条件</t>
    <rPh sb="0" eb="1">
      <t>ダイ</t>
    </rPh>
    <rPh sb="3" eb="4">
      <t>キ</t>
    </rPh>
    <rPh sb="4" eb="8">
      <t>ケッサイジョウケン</t>
    </rPh>
    <phoneticPr fontId="1"/>
  </si>
  <si>
    <t>５月（見込）</t>
    <rPh sb="1" eb="2">
      <t>ツキ</t>
    </rPh>
    <rPh sb="3" eb="5">
      <t>ミコ</t>
    </rPh>
    <phoneticPr fontId="1"/>
  </si>
  <si>
    <t>6～12月</t>
    <rPh sb="4" eb="5">
      <t>ツキ</t>
    </rPh>
    <phoneticPr fontId="1"/>
  </si>
  <si>
    <t>CO2排出量</t>
    <rPh sb="3" eb="6">
      <t>ハイシュツリョウ</t>
    </rPh>
    <phoneticPr fontId="1"/>
  </si>
  <si>
    <t>単位当たりCO2排出量</t>
    <rPh sb="0" eb="2">
      <t>タンイ</t>
    </rPh>
    <rPh sb="2" eb="3">
      <t>ア</t>
    </rPh>
    <rPh sb="8" eb="11">
      <t>ハイシュツリョウ</t>
    </rPh>
    <phoneticPr fontId="1"/>
  </si>
  <si>
    <t>ｔ</t>
    <phoneticPr fontId="1"/>
  </si>
  <si>
    <t>・・・ⅱ×ⅳ＝ⅴ</t>
    <phoneticPr fontId="1"/>
  </si>
  <si>
    <t>削減前CO2排出量</t>
    <rPh sb="0" eb="3">
      <t>サクゲンマエ</t>
    </rPh>
    <rPh sb="6" eb="9">
      <t>ハイシュツリョウ</t>
    </rPh>
    <phoneticPr fontId="1"/>
  </si>
  <si>
    <t>目標削減率</t>
    <rPh sb="0" eb="2">
      <t>モクヒョウ</t>
    </rPh>
    <rPh sb="2" eb="5">
      <t>サクゲンリツ</t>
    </rPh>
    <phoneticPr fontId="1"/>
  </si>
  <si>
    <t>％</t>
    <phoneticPr fontId="1"/>
  </si>
  <si>
    <t>CO2削減量</t>
    <rPh sb="3" eb="5">
      <t>サクゲン</t>
    </rPh>
    <rPh sb="5" eb="6">
      <t>リョウ</t>
    </rPh>
    <phoneticPr fontId="1"/>
  </si>
  <si>
    <t>・・・ⅴ×ⅵ＝ⅶ</t>
    <phoneticPr fontId="1"/>
  </si>
  <si>
    <t>削減後CO2排出量</t>
    <rPh sb="0" eb="2">
      <t>サクゲン</t>
    </rPh>
    <rPh sb="2" eb="3">
      <t>アト</t>
    </rPh>
    <rPh sb="6" eb="9">
      <t>ハイシュツリョウ</t>
    </rPh>
    <phoneticPr fontId="1"/>
  </si>
  <si>
    <t>・・・ⅴ－ⅶ＝ⅷ</t>
    <phoneticPr fontId="1"/>
  </si>
  <si>
    <t>・・・ⅸ</t>
    <phoneticPr fontId="1"/>
  </si>
  <si>
    <t>・・・ⅹ</t>
    <phoneticPr fontId="1"/>
  </si>
  <si>
    <t>・・・ⅺ</t>
    <phoneticPr fontId="1"/>
  </si>
  <si>
    <t>・・・ⅸ＋ⅹ－ⅺ＝ⅻ</t>
    <phoneticPr fontId="1"/>
  </si>
  <si>
    <t>注3</t>
    <rPh sb="0" eb="1">
      <t>チュウ</t>
    </rPh>
    <phoneticPr fontId="1"/>
  </si>
  <si>
    <t>注4</t>
    <rPh sb="0" eb="1">
      <t>チュウ</t>
    </rPh>
    <phoneticPr fontId="1"/>
  </si>
  <si>
    <t>注5</t>
    <rPh sb="0" eb="1">
      <t>チュウ</t>
    </rPh>
    <phoneticPr fontId="1"/>
  </si>
  <si>
    <t>注6</t>
    <rPh sb="0" eb="1">
      <t>チュウ</t>
    </rPh>
    <phoneticPr fontId="1"/>
  </si>
  <si>
    <t>注7</t>
    <rPh sb="0" eb="1">
      <t>チュウ</t>
    </rPh>
    <phoneticPr fontId="1"/>
  </si>
  <si>
    <t>1カ月後決済</t>
    <rPh sb="2" eb="3">
      <t>ツキ</t>
    </rPh>
    <rPh sb="3" eb="4">
      <t>ゴ</t>
    </rPh>
    <rPh sb="4" eb="6">
      <t>ケッサイ</t>
    </rPh>
    <phoneticPr fontId="1"/>
  </si>
  <si>
    <t>ＮＯ４の削減前CO2排出量…ⅴ</t>
    <rPh sb="4" eb="7">
      <t>サクゲンマエ</t>
    </rPh>
    <rPh sb="10" eb="13">
      <t>ハイシュツリョウ</t>
    </rPh>
    <phoneticPr fontId="1"/>
  </si>
  <si>
    <t>非会計数値_
削減前CO2排出量</t>
    <rPh sb="0" eb="5">
      <t>ヒカイケイスウチ</t>
    </rPh>
    <rPh sb="7" eb="10">
      <t>サクゲンマエ</t>
    </rPh>
    <rPh sb="13" eb="15">
      <t>ハイシュツ</t>
    </rPh>
    <rPh sb="15" eb="16">
      <t>リョウ</t>
    </rPh>
    <phoneticPr fontId="1"/>
  </si>
  <si>
    <t>ＮＯ４のCO2削減量…ⅶ</t>
    <rPh sb="7" eb="9">
      <t>サクゲン</t>
    </rPh>
    <rPh sb="9" eb="10">
      <t>リョウ</t>
    </rPh>
    <phoneticPr fontId="1"/>
  </si>
  <si>
    <t>非会計数値_
CO2削減量</t>
    <rPh sb="0" eb="5">
      <t>ヒカイケイスウチ</t>
    </rPh>
    <rPh sb="10" eb="12">
      <t>サクゲン</t>
    </rPh>
    <rPh sb="12" eb="13">
      <t>リョウ</t>
    </rPh>
    <phoneticPr fontId="1"/>
  </si>
  <si>
    <t>ⅶ</t>
    <phoneticPr fontId="1"/>
  </si>
  <si>
    <t>注５</t>
    <rPh sb="0" eb="1">
      <t>チュウ</t>
    </rPh>
    <phoneticPr fontId="1"/>
  </si>
  <si>
    <t>ＮＯ４の削減後CO2排出量…ⅴ</t>
    <rPh sb="4" eb="6">
      <t>サクゲン</t>
    </rPh>
    <rPh sb="6" eb="7">
      <t>アト</t>
    </rPh>
    <rPh sb="10" eb="13">
      <t>ハイシュツリョウ</t>
    </rPh>
    <phoneticPr fontId="1"/>
  </si>
  <si>
    <t>非会計数値_
削減後CO2排出量</t>
    <rPh sb="0" eb="5">
      <t>ヒカイケイスウチ</t>
    </rPh>
    <rPh sb="7" eb="9">
      <t>サクゲン</t>
    </rPh>
    <rPh sb="9" eb="10">
      <t>アト</t>
    </rPh>
    <rPh sb="13" eb="15">
      <t>ハイシュツ</t>
    </rPh>
    <rPh sb="15" eb="16">
      <t>リョウ</t>
    </rPh>
    <phoneticPr fontId="1"/>
  </si>
  <si>
    <t>ⅷ</t>
    <phoneticPr fontId="1"/>
  </si>
  <si>
    <t>注６</t>
    <rPh sb="0" eb="1">
      <t>チュウ</t>
    </rPh>
    <phoneticPr fontId="1"/>
  </si>
  <si>
    <t>注７</t>
    <rPh sb="0" eb="1">
      <t>チュウ</t>
    </rPh>
    <phoneticPr fontId="1"/>
  </si>
  <si>
    <t>ＮＯ５の人員数_月次増加（採用）
…ⅹ</t>
    <rPh sb="4" eb="6">
      <t>ジンイン</t>
    </rPh>
    <rPh sb="6" eb="7">
      <t>スウ</t>
    </rPh>
    <rPh sb="8" eb="10">
      <t>ゲツジ</t>
    </rPh>
    <rPh sb="10" eb="12">
      <t>ゾウカ</t>
    </rPh>
    <rPh sb="13" eb="15">
      <t>サイヨウ</t>
    </rPh>
    <phoneticPr fontId="1"/>
  </si>
  <si>
    <t>ⅹ</t>
    <phoneticPr fontId="1"/>
  </si>
  <si>
    <t>ＮＯ５の人員数_月次減少（退職）
…ⅺ</t>
    <rPh sb="4" eb="6">
      <t>ジンイン</t>
    </rPh>
    <rPh sb="6" eb="7">
      <t>スウ</t>
    </rPh>
    <rPh sb="8" eb="10">
      <t>ゲツジ</t>
    </rPh>
    <rPh sb="10" eb="12">
      <t>ゲンショウ</t>
    </rPh>
    <rPh sb="13" eb="15">
      <t>タイショク</t>
    </rPh>
    <phoneticPr fontId="1"/>
  </si>
  <si>
    <t>ⅺ</t>
    <phoneticPr fontId="1"/>
  </si>
  <si>
    <t>月次売上計画（未経過月）より、KPI見込仕訳の自動計上（翌１月分販売数量65個計上）</t>
    <rPh sb="0" eb="2">
      <t>ゲツジ</t>
    </rPh>
    <rPh sb="2" eb="4">
      <t>ウリアゲ</t>
    </rPh>
    <rPh sb="4" eb="6">
      <t>ケイカク</t>
    </rPh>
    <rPh sb="7" eb="10">
      <t>ミケイカ</t>
    </rPh>
    <rPh sb="10" eb="11">
      <t>ツキ</t>
    </rPh>
    <rPh sb="18" eb="20">
      <t>ミコミ</t>
    </rPh>
    <rPh sb="20" eb="22">
      <t>シワケ</t>
    </rPh>
    <rPh sb="23" eb="27">
      <t>ジドウケイジョウ</t>
    </rPh>
    <rPh sb="38" eb="39">
      <t>コ</t>
    </rPh>
    <phoneticPr fontId="1"/>
  </si>
  <si>
    <t>月次売上計画（未経過月）より、KPI見込仕訳の自動計上（翌２月分販売数量70個計上）</t>
    <rPh sb="0" eb="2">
      <t>ゲツジ</t>
    </rPh>
    <rPh sb="2" eb="4">
      <t>ウリアゲ</t>
    </rPh>
    <rPh sb="4" eb="6">
      <t>ケイカク</t>
    </rPh>
    <rPh sb="7" eb="10">
      <t>ミケイカ</t>
    </rPh>
    <rPh sb="10" eb="11">
      <t>ツキ</t>
    </rPh>
    <rPh sb="18" eb="20">
      <t>ミコミ</t>
    </rPh>
    <rPh sb="20" eb="22">
      <t>シワケ</t>
    </rPh>
    <rPh sb="23" eb="27">
      <t>ジドウケイジョウ</t>
    </rPh>
    <rPh sb="38" eb="39">
      <t>コ</t>
    </rPh>
    <phoneticPr fontId="1"/>
  </si>
  <si>
    <t>月次売上計画（未経過月）より、KPI見込仕訳の自動計上（翌３月分販売数量75個計上）</t>
    <rPh sb="0" eb="2">
      <t>ゲツジ</t>
    </rPh>
    <rPh sb="2" eb="4">
      <t>ウリアゲ</t>
    </rPh>
    <rPh sb="4" eb="6">
      <t>ケイカク</t>
    </rPh>
    <rPh sb="7" eb="10">
      <t>ミケイカ</t>
    </rPh>
    <rPh sb="10" eb="11">
      <t>ツキ</t>
    </rPh>
    <rPh sb="18" eb="20">
      <t>ミコミ</t>
    </rPh>
    <rPh sb="20" eb="22">
      <t>シワケ</t>
    </rPh>
    <rPh sb="23" eb="27">
      <t>ジドウケイジョウ</t>
    </rPh>
    <rPh sb="38" eb="39">
      <t>コ</t>
    </rPh>
    <phoneticPr fontId="1"/>
  </si>
  <si>
    <t>月次売上計画（未経過月）より、見込仕訳の自動計上（5月分売上計上）</t>
    <rPh sb="0" eb="2">
      <t>ゲツジ</t>
    </rPh>
    <rPh sb="2" eb="4">
      <t>ウリアゲ</t>
    </rPh>
    <rPh sb="4" eb="6">
      <t>ケイカク</t>
    </rPh>
    <rPh sb="7" eb="10">
      <t>ミケイカ</t>
    </rPh>
    <rPh sb="10" eb="11">
      <t>ツキ</t>
    </rPh>
    <rPh sb="15" eb="17">
      <t>ミコミ</t>
    </rPh>
    <rPh sb="17" eb="19">
      <t>シワケ</t>
    </rPh>
    <rPh sb="20" eb="24">
      <t>ジドウケイジョウ</t>
    </rPh>
    <phoneticPr fontId="1"/>
  </si>
  <si>
    <t>月次売上計画（未経過月）より、見込仕訳の自動計上（翌1月分売上計上）</t>
    <rPh sb="0" eb="2">
      <t>ゲツジ</t>
    </rPh>
    <rPh sb="2" eb="4">
      <t>ウリアゲ</t>
    </rPh>
    <rPh sb="4" eb="6">
      <t>ケイカク</t>
    </rPh>
    <rPh sb="7" eb="10">
      <t>ミケイカ</t>
    </rPh>
    <rPh sb="10" eb="11">
      <t>ツキ</t>
    </rPh>
    <rPh sb="15" eb="17">
      <t>ミコミ</t>
    </rPh>
    <rPh sb="17" eb="19">
      <t>シワケ</t>
    </rPh>
    <rPh sb="20" eb="24">
      <t>ジドウケイジョウ</t>
    </rPh>
    <phoneticPr fontId="1"/>
  </si>
  <si>
    <t>５月の見込仕訳の売掛金発生額（決済条件：１カ月後入金）の売掛金回収見込仕訳の自動計上</t>
    <rPh sb="1" eb="2">
      <t>ツキ</t>
    </rPh>
    <rPh sb="3" eb="7">
      <t>ミコミシワケ</t>
    </rPh>
    <rPh sb="8" eb="11">
      <t>ウリカケキン</t>
    </rPh>
    <rPh sb="11" eb="13">
      <t>ハッセイ</t>
    </rPh>
    <rPh sb="13" eb="14">
      <t>ガク</t>
    </rPh>
    <rPh sb="15" eb="17">
      <t>ケッサイ</t>
    </rPh>
    <rPh sb="17" eb="19">
      <t>ジョウケン</t>
    </rPh>
    <rPh sb="22" eb="24">
      <t>ゲツゴ</t>
    </rPh>
    <rPh sb="24" eb="26">
      <t>ニュウキン</t>
    </rPh>
    <rPh sb="28" eb="31">
      <t>ウリカケキン</t>
    </rPh>
    <rPh sb="31" eb="33">
      <t>カイシュウ</t>
    </rPh>
    <rPh sb="33" eb="35">
      <t>ミコミ</t>
    </rPh>
    <rPh sb="35" eb="37">
      <t>シワケ</t>
    </rPh>
    <rPh sb="38" eb="42">
      <t>ジドウケイジョウ</t>
    </rPh>
    <phoneticPr fontId="1"/>
  </si>
  <si>
    <t>５月の見込仕訳の売掛金発生額（決済条件：１カ月後入金）の売上収入見込仕訳の自動計上</t>
    <rPh sb="1" eb="2">
      <t>ツキ</t>
    </rPh>
    <rPh sb="3" eb="7">
      <t>ミコミシワケ</t>
    </rPh>
    <rPh sb="8" eb="11">
      <t>ウリカケキン</t>
    </rPh>
    <rPh sb="11" eb="13">
      <t>ハッセイ</t>
    </rPh>
    <rPh sb="13" eb="14">
      <t>ガク</t>
    </rPh>
    <rPh sb="15" eb="17">
      <t>ケッサイ</t>
    </rPh>
    <rPh sb="17" eb="19">
      <t>ジョウケン</t>
    </rPh>
    <rPh sb="22" eb="24">
      <t>ゲツゴ</t>
    </rPh>
    <rPh sb="24" eb="26">
      <t>ニュウキン</t>
    </rPh>
    <rPh sb="28" eb="30">
      <t>ウリアゲ</t>
    </rPh>
    <rPh sb="30" eb="32">
      <t>シュウニュウ</t>
    </rPh>
    <rPh sb="32" eb="34">
      <t>ミコミ</t>
    </rPh>
    <rPh sb="34" eb="36">
      <t>シワケ</t>
    </rPh>
    <rPh sb="37" eb="41">
      <t>ジドウケイジョウ</t>
    </rPh>
    <phoneticPr fontId="1"/>
  </si>
  <si>
    <t>翌1月の見込仕訳の売掛金発生額（決済条件：１カ月後入金）の売掛金回収見込仕訳の自動計上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2">
      <t>ウリカケキン</t>
    </rPh>
    <rPh sb="32" eb="34">
      <t>カイシュウ</t>
    </rPh>
    <rPh sb="34" eb="36">
      <t>ミコミ</t>
    </rPh>
    <rPh sb="36" eb="38">
      <t>シワケ</t>
    </rPh>
    <rPh sb="39" eb="43">
      <t>ジドウケイジョウ</t>
    </rPh>
    <phoneticPr fontId="1"/>
  </si>
  <si>
    <t>翌1月の見込仕訳の売掛金発生額（決済条件：１カ月後入金）の売上収入見込仕訳の自動計上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1">
      <t>ウリアゲ</t>
    </rPh>
    <rPh sb="31" eb="33">
      <t>シュウニュウ</t>
    </rPh>
    <rPh sb="33" eb="35">
      <t>ミコミ</t>
    </rPh>
    <rPh sb="35" eb="37">
      <t>シワケ</t>
    </rPh>
    <rPh sb="38" eb="42">
      <t>ジドウケイジョウ</t>
    </rPh>
    <phoneticPr fontId="1"/>
  </si>
  <si>
    <t>翌２月の見込仕訳の売掛金発生額（決済条件：１カ月後入金）の売掛金回収見込仕訳の自動計上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2">
      <t>ウリカケキン</t>
    </rPh>
    <rPh sb="32" eb="34">
      <t>カイシュウ</t>
    </rPh>
    <rPh sb="34" eb="36">
      <t>ミコミ</t>
    </rPh>
    <rPh sb="36" eb="38">
      <t>シワケ</t>
    </rPh>
    <rPh sb="39" eb="43">
      <t>ジドウケイジョウ</t>
    </rPh>
    <phoneticPr fontId="1"/>
  </si>
  <si>
    <t>翌２月の見込仕訳の売掛金発生額（決済条件：１カ月後入金）の売上収入見込仕訳の自動計上</t>
    <rPh sb="0" eb="1">
      <t>ヨク</t>
    </rPh>
    <rPh sb="2" eb="3">
      <t>ツキ</t>
    </rPh>
    <rPh sb="4" eb="8">
      <t>ミコミシワケ</t>
    </rPh>
    <rPh sb="9" eb="12">
      <t>ウリカケキン</t>
    </rPh>
    <rPh sb="12" eb="14">
      <t>ハッセイ</t>
    </rPh>
    <rPh sb="14" eb="15">
      <t>ガク</t>
    </rPh>
    <rPh sb="16" eb="18">
      <t>ケッサイ</t>
    </rPh>
    <rPh sb="18" eb="20">
      <t>ジョウケン</t>
    </rPh>
    <rPh sb="23" eb="25">
      <t>ゲツゴ</t>
    </rPh>
    <rPh sb="25" eb="27">
      <t>ニュウキン</t>
    </rPh>
    <rPh sb="29" eb="31">
      <t>ウリアゲ</t>
    </rPh>
    <rPh sb="31" eb="33">
      <t>シュウニュウ</t>
    </rPh>
    <rPh sb="33" eb="35">
      <t>ミコミ</t>
    </rPh>
    <rPh sb="35" eb="37">
      <t>シワケ</t>
    </rPh>
    <rPh sb="38" eb="42">
      <t>ジドウケイジョウ</t>
    </rPh>
    <phoneticPr fontId="1"/>
  </si>
  <si>
    <t>３月発生の売掛金発生額（見込値）は、決済条件：１カ月後の売掛金回収は次年度の４月になるので、第11期の見込仕訳の</t>
    <rPh sb="1" eb="2">
      <t>ツキ</t>
    </rPh>
    <rPh sb="2" eb="4">
      <t>ハッセイ</t>
    </rPh>
    <rPh sb="5" eb="8">
      <t>ウリカケキン</t>
    </rPh>
    <rPh sb="8" eb="10">
      <t>ハッセイ</t>
    </rPh>
    <rPh sb="10" eb="11">
      <t>ガク</t>
    </rPh>
    <rPh sb="12" eb="14">
      <t>ミコミ</t>
    </rPh>
    <rPh sb="14" eb="15">
      <t>アタイ</t>
    </rPh>
    <rPh sb="18" eb="22">
      <t>ケッサイジョウケン</t>
    </rPh>
    <rPh sb="25" eb="26">
      <t>ツキ</t>
    </rPh>
    <rPh sb="26" eb="27">
      <t>ゴ</t>
    </rPh>
    <rPh sb="28" eb="31">
      <t>ウリカケキン</t>
    </rPh>
    <rPh sb="31" eb="33">
      <t>カイシュウ</t>
    </rPh>
    <rPh sb="34" eb="37">
      <t>ジネンド</t>
    </rPh>
    <rPh sb="39" eb="40">
      <t>ツキ</t>
    </rPh>
    <rPh sb="46" eb="47">
      <t>ダイ</t>
    </rPh>
    <rPh sb="49" eb="50">
      <t>キ</t>
    </rPh>
    <rPh sb="51" eb="53">
      <t>ミコミ</t>
    </rPh>
    <rPh sb="53" eb="55">
      <t>シワケ</t>
    </rPh>
    <phoneticPr fontId="1"/>
  </si>
  <si>
    <t>月次売上計画（未経過月）より、見込仕訳の自動計上（翌3月分売上計上）</t>
    <rPh sb="0" eb="2">
      <t>ゲツジ</t>
    </rPh>
    <rPh sb="2" eb="4">
      <t>ウリアゲ</t>
    </rPh>
    <rPh sb="4" eb="6">
      <t>ケイカク</t>
    </rPh>
    <rPh sb="7" eb="10">
      <t>ミケイカ</t>
    </rPh>
    <rPh sb="10" eb="11">
      <t>ツキ</t>
    </rPh>
    <rPh sb="15" eb="17">
      <t>ミコミ</t>
    </rPh>
    <rPh sb="17" eb="19">
      <t>シワケ</t>
    </rPh>
    <rPh sb="20" eb="24">
      <t>ジドウケイジョウ</t>
    </rPh>
    <rPh sb="25" eb="26">
      <t>ヨク</t>
    </rPh>
    <rPh sb="27" eb="28">
      <t>ツキ</t>
    </rPh>
    <rPh sb="28" eb="29">
      <t>ブン</t>
    </rPh>
    <rPh sb="29" eb="31">
      <t>ウリアゲ</t>
    </rPh>
    <rPh sb="31" eb="33">
      <t>ケイジョウ</t>
    </rPh>
    <phoneticPr fontId="1"/>
  </si>
  <si>
    <t>月次売上計画（未経過月）より、KPI見込仕訳の自動計上（5月分削減前CO2排出量計上）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31" eb="34">
      <t>サクゲンマエ</t>
    </rPh>
    <rPh sb="37" eb="40">
      <t>ハイシュツリョウ</t>
    </rPh>
    <rPh sb="40" eb="42">
      <t>ケイジョウ</t>
    </rPh>
    <phoneticPr fontId="1"/>
  </si>
  <si>
    <t>t</t>
  </si>
  <si>
    <t>月次売上計画（未経過月）より、KPI見込仕訳の自動計上（5月分CO2削減量計上）</t>
    <rPh sb="0" eb="2">
      <t>ゲツジ</t>
    </rPh>
    <rPh sb="2" eb="4">
      <t>ウリアゲ</t>
    </rPh>
    <rPh sb="4" eb="6">
      <t>ケイカク</t>
    </rPh>
    <rPh sb="7" eb="10">
      <t>ミケイカ</t>
    </rPh>
    <rPh sb="10" eb="11">
      <t>ツキ</t>
    </rPh>
    <rPh sb="18" eb="20">
      <t>ミコミ</t>
    </rPh>
    <rPh sb="20" eb="22">
      <t>シワケ</t>
    </rPh>
    <rPh sb="23" eb="27">
      <t>ジドウケイジョウ</t>
    </rPh>
    <rPh sb="34" eb="36">
      <t>サクゲン</t>
    </rPh>
    <rPh sb="36" eb="37">
      <t>リョウ</t>
    </rPh>
    <rPh sb="37" eb="39">
      <t>ケイジョウ</t>
    </rPh>
    <phoneticPr fontId="1"/>
  </si>
  <si>
    <t>月次売上計画（未経過月）より、KPI見込仕訳の自動計上（5月分削減後CO2排出量計上）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31" eb="33">
      <t>サクゲン</t>
    </rPh>
    <rPh sb="33" eb="34">
      <t>アト</t>
    </rPh>
    <rPh sb="37" eb="40">
      <t>ハイシュツリョウ</t>
    </rPh>
    <rPh sb="40" eb="42">
      <t>ケイジョウ</t>
    </rPh>
    <phoneticPr fontId="1"/>
  </si>
  <si>
    <t>月次売上計画（未経過月）より、KPI見込仕訳の自動計上（翌１月分削減前CO2排出量計上）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5">
      <t>サクゲンマエ</t>
    </rPh>
    <rPh sb="38" eb="41">
      <t>ハイシュツリョウ</t>
    </rPh>
    <rPh sb="41" eb="43">
      <t>ケイジョウ</t>
    </rPh>
    <phoneticPr fontId="1"/>
  </si>
  <si>
    <t>月次売上計画（未経過月）より、KPI見込仕訳の自動計上（翌１月分CO2削減量計上）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5" eb="37">
      <t>サクゲン</t>
    </rPh>
    <rPh sb="37" eb="38">
      <t>リョウ</t>
    </rPh>
    <rPh sb="38" eb="40">
      <t>ケイジョウ</t>
    </rPh>
    <phoneticPr fontId="1"/>
  </si>
  <si>
    <t>月次売上計画（未経過月）より、KPI見込仕訳の自動計上（翌１月分削減後CO2排出量計上）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4">
      <t>サクゲン</t>
    </rPh>
    <rPh sb="34" eb="35">
      <t>アト</t>
    </rPh>
    <rPh sb="38" eb="41">
      <t>ハイシュツリョウ</t>
    </rPh>
    <rPh sb="41" eb="43">
      <t>ケイジョウ</t>
    </rPh>
    <phoneticPr fontId="1"/>
  </si>
  <si>
    <t>月次売上計画（未経過月）より、KPI見込仕訳の自動計上（翌２月分削減前CO2排出量計上）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5">
      <t>サクゲンマエ</t>
    </rPh>
    <rPh sb="38" eb="41">
      <t>ハイシュツリョウ</t>
    </rPh>
    <rPh sb="41" eb="43">
      <t>ケイジョウ</t>
    </rPh>
    <phoneticPr fontId="1"/>
  </si>
  <si>
    <t>月次売上計画（未経過月）より、KPI見込仕訳の自動計上（翌２月分CO2削減量計上）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5" eb="37">
      <t>サクゲン</t>
    </rPh>
    <rPh sb="37" eb="38">
      <t>リョウ</t>
    </rPh>
    <rPh sb="38" eb="40">
      <t>ケイジョウ</t>
    </rPh>
    <phoneticPr fontId="1"/>
  </si>
  <si>
    <t>月次売上計画（未経過月）より、KPI見込仕訳の自動計上（翌２月分削減後CO2排出量計上）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4">
      <t>サクゲン</t>
    </rPh>
    <rPh sb="34" eb="35">
      <t>アト</t>
    </rPh>
    <rPh sb="38" eb="41">
      <t>ハイシュツリョウ</t>
    </rPh>
    <rPh sb="41" eb="43">
      <t>ケイジョウ</t>
    </rPh>
    <phoneticPr fontId="1"/>
  </si>
  <si>
    <t>月次売上計画（未経過月）より、KPI見込仕訳の自動計上（翌3月分削減前CO2排出量計上）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5">
      <t>サクゲンマエ</t>
    </rPh>
    <rPh sb="38" eb="41">
      <t>ハイシュツリョウ</t>
    </rPh>
    <rPh sb="41" eb="43">
      <t>ケイジョウ</t>
    </rPh>
    <phoneticPr fontId="1"/>
  </si>
  <si>
    <t>月次売上計画（未経過月）より、KPI見込仕訳の自動計上（翌3月分CO2削減量計上）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5" eb="37">
      <t>サクゲン</t>
    </rPh>
    <rPh sb="37" eb="38">
      <t>リョウ</t>
    </rPh>
    <rPh sb="38" eb="40">
      <t>ケイジョウ</t>
    </rPh>
    <phoneticPr fontId="1"/>
  </si>
  <si>
    <t>月次売上計画（未経過月）より、KPI見込仕訳の自動計上（翌3月分削減後CO2排出量計上）</t>
    <rPh sb="0" eb="2">
      <t>ゲツジ</t>
    </rPh>
    <rPh sb="2" eb="4">
      <t>ウリアゲ</t>
    </rPh>
    <rPh sb="4" eb="6">
      <t>ケイカク</t>
    </rPh>
    <rPh sb="7" eb="10">
      <t>ミケイカ</t>
    </rPh>
    <rPh sb="10" eb="11">
      <t>ツキ</t>
    </rPh>
    <rPh sb="18" eb="20">
      <t>ミコミ</t>
    </rPh>
    <rPh sb="20" eb="22">
      <t>シワケ</t>
    </rPh>
    <rPh sb="23" eb="27">
      <t>ジドウケイジョウ</t>
    </rPh>
    <rPh sb="28" eb="29">
      <t>ヨク</t>
    </rPh>
    <rPh sb="32" eb="34">
      <t>サクゲン</t>
    </rPh>
    <rPh sb="34" eb="35">
      <t>アト</t>
    </rPh>
    <rPh sb="38" eb="41">
      <t>ハイシュツリョウ</t>
    </rPh>
    <rPh sb="41" eb="43">
      <t>ケイジョウ</t>
    </rPh>
    <phoneticPr fontId="1"/>
  </si>
  <si>
    <t>第1１期</t>
    <rPh sb="0" eb="1">
      <t>ダイ</t>
    </rPh>
    <rPh sb="3" eb="4">
      <t>キ</t>
    </rPh>
    <phoneticPr fontId="1"/>
  </si>
  <si>
    <t>４月末現在_着地予想区分</t>
    <rPh sb="1" eb="2">
      <t>ツキ</t>
    </rPh>
    <rPh sb="2" eb="3">
      <t>マツ</t>
    </rPh>
    <rPh sb="3" eb="5">
      <t>ゲンザイ</t>
    </rPh>
    <rPh sb="6" eb="8">
      <t>チャクチ</t>
    </rPh>
    <rPh sb="8" eb="10">
      <t>ヨソウ</t>
    </rPh>
    <rPh sb="10" eb="12">
      <t>クブン</t>
    </rPh>
    <phoneticPr fontId="1"/>
  </si>
  <si>
    <t>（経過月）
４月
実績元帳</t>
    <rPh sb="1" eb="3">
      <t>ケイカ</t>
    </rPh>
    <rPh sb="3" eb="4">
      <t>ツキ</t>
    </rPh>
    <rPh sb="7" eb="8">
      <t>ツキ</t>
    </rPh>
    <rPh sb="9" eb="11">
      <t>ジッセキ</t>
    </rPh>
    <rPh sb="11" eb="13">
      <t>モトチョウ</t>
    </rPh>
    <phoneticPr fontId="1"/>
  </si>
  <si>
    <t>（未経過月）
５～翌３月
見込仕訳</t>
    <rPh sb="1" eb="2">
      <t>ミ</t>
    </rPh>
    <rPh sb="2" eb="4">
      <t>ケイカ</t>
    </rPh>
    <rPh sb="4" eb="5">
      <t>ツキ</t>
    </rPh>
    <rPh sb="9" eb="10">
      <t>ヨク</t>
    </rPh>
    <rPh sb="11" eb="12">
      <t>ツキ</t>
    </rPh>
    <rPh sb="13" eb="15">
      <t>ミコミ</t>
    </rPh>
    <rPh sb="15" eb="17">
      <t>シワケ</t>
    </rPh>
    <phoneticPr fontId="1"/>
  </si>
  <si>
    <t>（未経過月）
５～翌３月
見込元帳
【省略】</t>
    <rPh sb="1" eb="2">
      <t>ミ</t>
    </rPh>
    <rPh sb="2" eb="4">
      <t>ケイカ</t>
    </rPh>
    <rPh sb="4" eb="5">
      <t>ツキ</t>
    </rPh>
    <rPh sb="9" eb="10">
      <t>ヨク</t>
    </rPh>
    <rPh sb="11" eb="12">
      <t>ツキ</t>
    </rPh>
    <rPh sb="13" eb="15">
      <t>ミコミ</t>
    </rPh>
    <rPh sb="15" eb="17">
      <t>モトチョウ</t>
    </rPh>
    <rPh sb="19" eb="21">
      <t>ショウリャク</t>
    </rPh>
    <phoneticPr fontId="1"/>
  </si>
  <si>
    <t>第４章</t>
    <rPh sb="0" eb="1">
      <t>ダイ</t>
    </rPh>
    <rPh sb="2" eb="3">
      <t>ショウ</t>
    </rPh>
    <phoneticPr fontId="1"/>
  </si>
  <si>
    <t>第１問</t>
    <rPh sb="0" eb="1">
      <t>ダイ</t>
    </rPh>
    <rPh sb="2" eb="3">
      <t>モン</t>
    </rPh>
    <phoneticPr fontId="1"/>
  </si>
  <si>
    <t>A3</t>
    <phoneticPr fontId="1"/>
  </si>
  <si>
    <t>BS_売掛金_2月分</t>
    <rPh sb="3" eb="6">
      <t>ウリカケキン</t>
    </rPh>
    <rPh sb="8" eb="9">
      <t>ツキ</t>
    </rPh>
    <rPh sb="9" eb="10">
      <t>ブン</t>
    </rPh>
    <phoneticPr fontId="1"/>
  </si>
  <si>
    <t>BS_売掛金_３月分</t>
    <rPh sb="3" eb="6">
      <t>ウリカケキン</t>
    </rPh>
    <rPh sb="8" eb="9">
      <t>ツキ</t>
    </rPh>
    <rPh sb="9" eb="10">
      <t>ブン</t>
    </rPh>
    <phoneticPr fontId="1"/>
  </si>
  <si>
    <t>BS_売掛金_４月分</t>
    <rPh sb="3" eb="6">
      <t>ウリカケキン</t>
    </rPh>
    <rPh sb="8" eb="9">
      <t>ツキ</t>
    </rPh>
    <rPh sb="9" eb="10">
      <t>ブン</t>
    </rPh>
    <phoneticPr fontId="1"/>
  </si>
  <si>
    <t>BS_売掛金_11月分</t>
    <rPh sb="3" eb="6">
      <t>ウリカケキン</t>
    </rPh>
    <rPh sb="9" eb="10">
      <t>ツキ</t>
    </rPh>
    <rPh sb="10" eb="11">
      <t>ブン</t>
    </rPh>
    <phoneticPr fontId="1"/>
  </si>
  <si>
    <t>BS_売掛金_12月分</t>
    <rPh sb="3" eb="6">
      <t>ウリカケキン</t>
    </rPh>
    <rPh sb="9" eb="10">
      <t>ツキ</t>
    </rPh>
    <rPh sb="10" eb="11">
      <t>ブン</t>
    </rPh>
    <phoneticPr fontId="1"/>
  </si>
  <si>
    <t>BS_売掛金_翌1月分</t>
    <rPh sb="3" eb="6">
      <t>ウリカケキン</t>
    </rPh>
    <rPh sb="7" eb="8">
      <t>ヨク</t>
    </rPh>
    <rPh sb="9" eb="10">
      <t>ツキ</t>
    </rPh>
    <rPh sb="10" eb="11">
      <t>ブン</t>
    </rPh>
    <phoneticPr fontId="1"/>
  </si>
  <si>
    <t>BS_売掛金_翌２月分</t>
    <rPh sb="3" eb="6">
      <t>ウリカケキン</t>
    </rPh>
    <rPh sb="7" eb="8">
      <t>ヨク</t>
    </rPh>
    <rPh sb="9" eb="10">
      <t>ツキ</t>
    </rPh>
    <rPh sb="10" eb="11">
      <t>ブン</t>
    </rPh>
    <phoneticPr fontId="1"/>
  </si>
  <si>
    <t>383・384</t>
    <phoneticPr fontId="1"/>
  </si>
  <si>
    <t>A6</t>
    <phoneticPr fontId="1"/>
  </si>
  <si>
    <t>A7</t>
    <phoneticPr fontId="1"/>
  </si>
  <si>
    <t>A8</t>
    <phoneticPr fontId="1"/>
  </si>
  <si>
    <t>第3問テーマ</t>
    <rPh sb="0" eb="1">
      <t>ダイ</t>
    </rPh>
    <rPh sb="2" eb="3">
      <t>モン</t>
    </rPh>
    <phoneticPr fontId="1"/>
  </si>
  <si>
    <t>4月末現在_着地予想区分</t>
    <rPh sb="1" eb="2">
      <t>ツキ</t>
    </rPh>
    <rPh sb="2" eb="3">
      <t>マツ</t>
    </rPh>
    <rPh sb="3" eb="5">
      <t>ゲンザイ</t>
    </rPh>
    <rPh sb="6" eb="8">
      <t>チャクチ</t>
    </rPh>
    <rPh sb="8" eb="10">
      <t>ヨソウ</t>
    </rPh>
    <rPh sb="10" eb="12">
      <t>クブン</t>
    </rPh>
    <phoneticPr fontId="1"/>
  </si>
  <si>
    <t>経過月：４月</t>
    <rPh sb="0" eb="3">
      <t>ケイカツキ</t>
    </rPh>
    <rPh sb="5" eb="6">
      <t>ツキ</t>
    </rPh>
    <phoneticPr fontId="1"/>
  </si>
  <si>
    <t>未経過月：５月～翌3月</t>
    <rPh sb="0" eb="1">
      <t>ミ</t>
    </rPh>
    <rPh sb="1" eb="4">
      <t>ケイカツキ</t>
    </rPh>
    <rPh sb="6" eb="7">
      <t>ツキ</t>
    </rPh>
    <rPh sb="8" eb="9">
      <t>ヨク</t>
    </rPh>
    <rPh sb="10" eb="11">
      <t>ツキ</t>
    </rPh>
    <phoneticPr fontId="1"/>
  </si>
  <si>
    <t>5月のBS_繰越利益剰余金増減差額をCF_税引前当期純利益へ組み替えるCF組替_見込仕訳を計上する。</t>
    <rPh sb="1" eb="2">
      <t>ツキ</t>
    </rPh>
    <rPh sb="6" eb="8">
      <t>クリコシ</t>
    </rPh>
    <rPh sb="8" eb="10">
      <t>リエキ</t>
    </rPh>
    <rPh sb="10" eb="13">
      <t>ジョウヨキン</t>
    </rPh>
    <rPh sb="13" eb="17">
      <t>ゾウゲンサガク</t>
    </rPh>
    <rPh sb="21" eb="23">
      <t>ゼイビ</t>
    </rPh>
    <rPh sb="23" eb="24">
      <t>マエ</t>
    </rPh>
    <rPh sb="24" eb="29">
      <t>トウキジュンリエキ</t>
    </rPh>
    <rPh sb="30" eb="31">
      <t>ク</t>
    </rPh>
    <rPh sb="32" eb="33">
      <t>カ</t>
    </rPh>
    <rPh sb="37" eb="39">
      <t>クミカ</t>
    </rPh>
    <rPh sb="40" eb="42">
      <t>ミコミ</t>
    </rPh>
    <rPh sb="42" eb="44">
      <t>シワケ</t>
    </rPh>
    <rPh sb="45" eb="47">
      <t>ケイジョウ</t>
    </rPh>
    <phoneticPr fontId="1"/>
  </si>
  <si>
    <t>５月のBS_売掛金増減差額をCF_売上債権の増減額へ組み替えるCF組替_見込仕訳を計上する。</t>
    <rPh sb="1" eb="2">
      <t>ツキ</t>
    </rPh>
    <rPh sb="6" eb="9">
      <t>ウリカケキン</t>
    </rPh>
    <rPh sb="9" eb="13">
      <t>ゾウゲンサガク</t>
    </rPh>
    <rPh sb="17" eb="19">
      <t>ウリアゲ</t>
    </rPh>
    <rPh sb="19" eb="21">
      <t>サイケン</t>
    </rPh>
    <rPh sb="22" eb="25">
      <t>ゾウゲンガク</t>
    </rPh>
    <rPh sb="26" eb="27">
      <t>ク</t>
    </rPh>
    <rPh sb="28" eb="29">
      <t>カ</t>
    </rPh>
    <rPh sb="33" eb="35">
      <t>クミカ</t>
    </rPh>
    <rPh sb="36" eb="38">
      <t>ミコミ</t>
    </rPh>
    <rPh sb="38" eb="40">
      <t>シワケ</t>
    </rPh>
    <rPh sb="41" eb="43">
      <t>ケイジョウ</t>
    </rPh>
    <phoneticPr fontId="1"/>
  </si>
  <si>
    <t>５月のBS_未払消費税等増減差額をCF_未払消費税等の増減額へ組み替えるCF組替_見込仕訳を計上する。</t>
    <rPh sb="1" eb="2">
      <t>ツキ</t>
    </rPh>
    <rPh sb="6" eb="8">
      <t>ミハラ</t>
    </rPh>
    <rPh sb="8" eb="11">
      <t>ショウヒゼイ</t>
    </rPh>
    <rPh sb="11" eb="12">
      <t>ナド</t>
    </rPh>
    <rPh sb="12" eb="16">
      <t>ゾウゲンサガク</t>
    </rPh>
    <rPh sb="20" eb="22">
      <t>ミハラ</t>
    </rPh>
    <rPh sb="22" eb="25">
      <t>ショウヒゼイ</t>
    </rPh>
    <rPh sb="25" eb="26">
      <t>ナド</t>
    </rPh>
    <rPh sb="27" eb="30">
      <t>ゾウゲンガク</t>
    </rPh>
    <rPh sb="31" eb="32">
      <t>ク</t>
    </rPh>
    <rPh sb="33" eb="34">
      <t>カ</t>
    </rPh>
    <rPh sb="38" eb="40">
      <t>クミカ</t>
    </rPh>
    <rPh sb="41" eb="43">
      <t>ミコミ</t>
    </rPh>
    <rPh sb="43" eb="45">
      <t>シワケ</t>
    </rPh>
    <rPh sb="46" eb="48">
      <t>ケイジョウ</t>
    </rPh>
    <phoneticPr fontId="1"/>
  </si>
  <si>
    <t>４月</t>
    <rPh sb="1" eb="2">
      <t>ツキ</t>
    </rPh>
    <phoneticPr fontId="1"/>
  </si>
  <si>
    <t>5月</t>
    <rPh sb="1" eb="2">
      <t>ツキ</t>
    </rPh>
    <phoneticPr fontId="1"/>
  </si>
  <si>
    <t>業績予想PL</t>
    <rPh sb="0" eb="4">
      <t>ギョウセキヨソウ</t>
    </rPh>
    <phoneticPr fontId="1"/>
  </si>
  <si>
    <t>第２問より抜粋</t>
    <rPh sb="0" eb="1">
      <t>ダイ</t>
    </rPh>
    <rPh sb="2" eb="3">
      <t>モン</t>
    </rPh>
    <rPh sb="5" eb="7">
      <t>バッスイ</t>
    </rPh>
    <phoneticPr fontId="1"/>
  </si>
  <si>
    <t>A9</t>
    <phoneticPr fontId="1"/>
  </si>
  <si>
    <t>A10</t>
    <phoneticPr fontId="1"/>
  </si>
  <si>
    <t>A11</t>
    <phoneticPr fontId="1"/>
  </si>
  <si>
    <t>A12</t>
    <phoneticPr fontId="1"/>
  </si>
  <si>
    <t>A13</t>
    <phoneticPr fontId="1"/>
  </si>
  <si>
    <t>A14</t>
    <phoneticPr fontId="1"/>
  </si>
  <si>
    <t>A15</t>
    <phoneticPr fontId="1"/>
  </si>
  <si>
    <t>第１問の月次売上計画の売上計上の見込仕訳より</t>
    <rPh sb="0" eb="1">
      <t>ダイ</t>
    </rPh>
    <rPh sb="2" eb="3">
      <t>モン</t>
    </rPh>
    <rPh sb="4" eb="6">
      <t>ゲツジ</t>
    </rPh>
    <rPh sb="6" eb="8">
      <t>ウリアゲ</t>
    </rPh>
    <rPh sb="8" eb="10">
      <t>ケイカク</t>
    </rPh>
    <rPh sb="11" eb="13">
      <t>ウリアゲ</t>
    </rPh>
    <rPh sb="13" eb="15">
      <t>ケイジョウ</t>
    </rPh>
    <rPh sb="16" eb="18">
      <t>ミコミ</t>
    </rPh>
    <rPh sb="18" eb="20">
      <t>シワケ</t>
    </rPh>
    <phoneticPr fontId="1"/>
  </si>
  <si>
    <t>５月売上高→月次純利益を繰越利益剰余金へ振替【見込仕訳】</t>
    <rPh sb="1" eb="2">
      <t>ツキ</t>
    </rPh>
    <rPh sb="2" eb="5">
      <t>ウリアゲダカ</t>
    </rPh>
    <rPh sb="6" eb="8">
      <t>ゲツジ</t>
    </rPh>
    <rPh sb="8" eb="11">
      <t>ジュンリエキ</t>
    </rPh>
    <rPh sb="12" eb="14">
      <t>クリコシ</t>
    </rPh>
    <rPh sb="14" eb="16">
      <t>リエキ</t>
    </rPh>
    <rPh sb="16" eb="19">
      <t>ジョウヨキン</t>
    </rPh>
    <rPh sb="20" eb="22">
      <t>フリカエ</t>
    </rPh>
    <rPh sb="23" eb="25">
      <t>ミコミ</t>
    </rPh>
    <rPh sb="25" eb="27">
      <t>シワケ</t>
    </rPh>
    <phoneticPr fontId="1"/>
  </si>
  <si>
    <t>翌１月売上高→月次純利益を繰越利益剰余金へ振替【見込仕訳】</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rPh sb="24" eb="26">
      <t>ミコミ</t>
    </rPh>
    <rPh sb="26" eb="28">
      <t>シワケ</t>
    </rPh>
    <phoneticPr fontId="1"/>
  </si>
  <si>
    <t>翌２月売上高→月次純利益を繰越利益剰余金へ振替【見込仕訳】</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rPh sb="24" eb="26">
      <t>ミコミ</t>
    </rPh>
    <rPh sb="26" eb="28">
      <t>シワケ</t>
    </rPh>
    <phoneticPr fontId="1"/>
  </si>
  <si>
    <t>翌３月売上高→月次純利益を繰越利益剰余金へ振替【見込仕訳】</t>
    <rPh sb="0" eb="1">
      <t>ヨク</t>
    </rPh>
    <rPh sb="2" eb="3">
      <t>ツキ</t>
    </rPh>
    <rPh sb="3" eb="6">
      <t>ウリアゲダカ</t>
    </rPh>
    <rPh sb="7" eb="9">
      <t>ゲツジ</t>
    </rPh>
    <rPh sb="9" eb="12">
      <t>ジュンリエキ</t>
    </rPh>
    <rPh sb="13" eb="15">
      <t>クリコシ</t>
    </rPh>
    <rPh sb="15" eb="17">
      <t>リエキ</t>
    </rPh>
    <rPh sb="17" eb="20">
      <t>ジョウヨキン</t>
    </rPh>
    <rPh sb="21" eb="23">
      <t>フリカエ</t>
    </rPh>
    <rPh sb="24" eb="26">
      <t>ミコミ</t>
    </rPh>
    <rPh sb="26" eb="28">
      <t>シワケ</t>
    </rPh>
    <phoneticPr fontId="1"/>
  </si>
  <si>
    <t>A16</t>
    <phoneticPr fontId="1"/>
  </si>
  <si>
    <t>A17</t>
    <phoneticPr fontId="1"/>
  </si>
  <si>
    <t>A18</t>
    <phoneticPr fontId="1"/>
  </si>
  <si>
    <t>A19</t>
    <phoneticPr fontId="1"/>
  </si>
  <si>
    <t>A20</t>
    <phoneticPr fontId="1"/>
  </si>
  <si>
    <t>A21</t>
    <phoneticPr fontId="1"/>
  </si>
  <si>
    <t>A22</t>
    <phoneticPr fontId="1"/>
  </si>
  <si>
    <t>A23</t>
    <phoneticPr fontId="1"/>
  </si>
  <si>
    <t>A24</t>
    <phoneticPr fontId="1"/>
  </si>
  <si>
    <t>A25</t>
    <phoneticPr fontId="1"/>
  </si>
  <si>
    <t>A26</t>
    <phoneticPr fontId="1"/>
  </si>
  <si>
    <t>A27</t>
    <phoneticPr fontId="1"/>
  </si>
  <si>
    <t>A28</t>
    <phoneticPr fontId="1"/>
  </si>
  <si>
    <t>削減前ＣO２排出量（ｔ）</t>
    <rPh sb="0" eb="3">
      <t>サクゲンマエ</t>
    </rPh>
    <rPh sb="6" eb="9">
      <t>ハイシュツリョウ</t>
    </rPh>
    <phoneticPr fontId="1"/>
  </si>
  <si>
    <t>ＣO２削減量（ｔ）</t>
    <rPh sb="3" eb="5">
      <t>サクゲン</t>
    </rPh>
    <rPh sb="5" eb="6">
      <t>リョウ</t>
    </rPh>
    <phoneticPr fontId="1"/>
  </si>
  <si>
    <t>削減後ＣO２排出量（ｔ）</t>
    <rPh sb="0" eb="2">
      <t>サクゲン</t>
    </rPh>
    <rPh sb="2" eb="3">
      <t>アト</t>
    </rPh>
    <rPh sb="6" eb="9">
      <t>ハイシュツリョウ</t>
    </rPh>
    <phoneticPr fontId="1"/>
  </si>
  <si>
    <t>A29</t>
    <phoneticPr fontId="1"/>
  </si>
  <si>
    <t>A30</t>
    <phoneticPr fontId="1"/>
  </si>
  <si>
    <t>A31</t>
    <phoneticPr fontId="1"/>
  </si>
  <si>
    <t>A32</t>
    <phoneticPr fontId="1"/>
  </si>
  <si>
    <t>A33</t>
    <phoneticPr fontId="1"/>
  </si>
  <si>
    <t>便宜上、「０円」も「０千円」と表示する。</t>
    <rPh sb="0" eb="3">
      <t>ベンギジョウ</t>
    </rPh>
    <rPh sb="6" eb="7">
      <t>エン</t>
    </rPh>
    <rPh sb="11" eb="13">
      <t>センエン</t>
    </rPh>
    <rPh sb="15" eb="17">
      <t>ヒョウジ</t>
    </rPh>
    <phoneticPr fontId="1"/>
  </si>
  <si>
    <t>A34</t>
    <phoneticPr fontId="1"/>
  </si>
  <si>
    <t>A35</t>
    <phoneticPr fontId="1"/>
  </si>
  <si>
    <t>A36</t>
    <phoneticPr fontId="1"/>
  </si>
  <si>
    <t>A37</t>
    <phoneticPr fontId="1"/>
  </si>
  <si>
    <t>A38</t>
    <phoneticPr fontId="1"/>
  </si>
  <si>
    <t>A39</t>
    <phoneticPr fontId="1"/>
  </si>
  <si>
    <t>A40</t>
    <phoneticPr fontId="1"/>
  </si>
  <si>
    <t>A41</t>
    <phoneticPr fontId="1"/>
  </si>
  <si>
    <t>A42</t>
    <phoneticPr fontId="1"/>
  </si>
  <si>
    <t>A43</t>
    <phoneticPr fontId="1"/>
  </si>
  <si>
    <t>A44</t>
    <phoneticPr fontId="1"/>
  </si>
  <si>
    <t>A45</t>
    <phoneticPr fontId="1"/>
  </si>
  <si>
    <t>A46</t>
    <phoneticPr fontId="1"/>
  </si>
  <si>
    <t>A47</t>
    <phoneticPr fontId="1"/>
  </si>
  <si>
    <t>A48</t>
    <phoneticPr fontId="1"/>
  </si>
  <si>
    <t>A49</t>
    <phoneticPr fontId="1"/>
  </si>
  <si>
    <t>A50</t>
    <phoneticPr fontId="1"/>
  </si>
  <si>
    <t>A51</t>
    <phoneticPr fontId="1"/>
  </si>
  <si>
    <t>A52</t>
    <phoneticPr fontId="1"/>
  </si>
  <si>
    <t>A53</t>
    <phoneticPr fontId="1"/>
  </si>
  <si>
    <t>A54</t>
    <phoneticPr fontId="1"/>
  </si>
  <si>
    <t>着地見込（４月末）</t>
    <rPh sb="0" eb="2">
      <t>チャクチ</t>
    </rPh>
    <rPh sb="2" eb="4">
      <t>ミコミ</t>
    </rPh>
    <rPh sb="6" eb="7">
      <t>ツキ</t>
    </rPh>
    <rPh sb="7" eb="8">
      <t>マツ</t>
    </rPh>
    <phoneticPr fontId="1"/>
  </si>
  <si>
    <t>予算・着地予想差異</t>
    <rPh sb="0" eb="2">
      <t>ヨサン</t>
    </rPh>
    <rPh sb="3" eb="7">
      <t>チャクチヨソウ</t>
    </rPh>
    <rPh sb="7" eb="9">
      <t>サイ</t>
    </rPh>
    <phoneticPr fontId="1"/>
  </si>
  <si>
    <t>A55</t>
    <phoneticPr fontId="1"/>
  </si>
  <si>
    <t>A56</t>
    <phoneticPr fontId="1"/>
  </si>
  <si>
    <t>A64</t>
    <phoneticPr fontId="1"/>
  </si>
  <si>
    <t>A65</t>
    <phoneticPr fontId="1"/>
  </si>
  <si>
    <t>A66</t>
  </si>
  <si>
    <t>A73</t>
    <phoneticPr fontId="1"/>
  </si>
  <si>
    <t>A74</t>
    <phoneticPr fontId="1"/>
  </si>
  <si>
    <t>A77</t>
  </si>
  <si>
    <t>A82</t>
    <phoneticPr fontId="1"/>
  </si>
  <si>
    <t>A83</t>
    <phoneticPr fontId="1"/>
  </si>
  <si>
    <t>A88</t>
  </si>
  <si>
    <t>A91</t>
    <phoneticPr fontId="1"/>
  </si>
  <si>
    <t>A92</t>
    <phoneticPr fontId="1"/>
  </si>
  <si>
    <t>着地見込(４月末)</t>
    <rPh sb="0" eb="2">
      <t>チャクチ</t>
    </rPh>
    <rPh sb="2" eb="4">
      <t>ミコミ</t>
    </rPh>
    <rPh sb="6" eb="7">
      <t>ツキ</t>
    </rPh>
    <rPh sb="7" eb="8">
      <t>マツ</t>
    </rPh>
    <phoneticPr fontId="1"/>
  </si>
  <si>
    <t>第２問より</t>
    <rPh sb="0" eb="1">
      <t>ダイ</t>
    </rPh>
    <rPh sb="2" eb="3">
      <t>モン</t>
    </rPh>
    <phoneticPr fontId="1"/>
  </si>
  <si>
    <t>A100</t>
    <phoneticPr fontId="1"/>
  </si>
  <si>
    <t>A101</t>
    <phoneticPr fontId="1"/>
  </si>
  <si>
    <t>A105</t>
    <phoneticPr fontId="1"/>
  </si>
  <si>
    <t>A106</t>
    <phoneticPr fontId="1"/>
  </si>
  <si>
    <t>A110</t>
    <phoneticPr fontId="1"/>
  </si>
  <si>
    <t>A111</t>
    <phoneticPr fontId="1"/>
  </si>
  <si>
    <t>A115</t>
    <phoneticPr fontId="1"/>
  </si>
  <si>
    <t>A116</t>
    <phoneticPr fontId="1"/>
  </si>
  <si>
    <t>A120</t>
    <phoneticPr fontId="1"/>
  </si>
  <si>
    <t>A121</t>
    <phoneticPr fontId="1"/>
  </si>
  <si>
    <t>A125</t>
    <phoneticPr fontId="1"/>
  </si>
  <si>
    <t>A126</t>
    <phoneticPr fontId="1"/>
  </si>
  <si>
    <t>A128</t>
  </si>
  <si>
    <t>A129</t>
  </si>
  <si>
    <t>着地見込(4月末)</t>
    <rPh sb="0" eb="2">
      <t>チャクチ</t>
    </rPh>
    <rPh sb="2" eb="4">
      <t>ミコミ</t>
    </rPh>
    <rPh sb="6" eb="8">
      <t>ツキマツ</t>
    </rPh>
    <phoneticPr fontId="1"/>
  </si>
  <si>
    <t>第３問より</t>
    <rPh sb="0" eb="1">
      <t>ダイ</t>
    </rPh>
    <rPh sb="2" eb="3">
      <t>モン</t>
    </rPh>
    <phoneticPr fontId="1"/>
  </si>
  <si>
    <t>A130</t>
    <phoneticPr fontId="1"/>
  </si>
  <si>
    <t>A131</t>
    <phoneticPr fontId="1"/>
  </si>
  <si>
    <t>A134</t>
    <phoneticPr fontId="1"/>
  </si>
  <si>
    <t>A135</t>
    <phoneticPr fontId="1"/>
  </si>
  <si>
    <t>A137</t>
    <phoneticPr fontId="1"/>
  </si>
  <si>
    <t>A138</t>
    <phoneticPr fontId="1"/>
  </si>
  <si>
    <t>A141</t>
    <phoneticPr fontId="1"/>
  </si>
  <si>
    <t>A142</t>
    <phoneticPr fontId="1"/>
  </si>
  <si>
    <t>A144</t>
    <phoneticPr fontId="1"/>
  </si>
  <si>
    <t>A145</t>
    <phoneticPr fontId="1"/>
  </si>
  <si>
    <t>A148</t>
    <phoneticPr fontId="1"/>
  </si>
  <si>
    <t>A149</t>
    <phoneticPr fontId="1"/>
  </si>
  <si>
    <t>A151</t>
    <phoneticPr fontId="1"/>
  </si>
  <si>
    <t>A152</t>
    <phoneticPr fontId="1"/>
  </si>
  <si>
    <t>A155</t>
    <phoneticPr fontId="1"/>
  </si>
  <si>
    <t>A156</t>
    <phoneticPr fontId="1"/>
  </si>
  <si>
    <t>A158</t>
    <phoneticPr fontId="1"/>
  </si>
  <si>
    <t>A159</t>
    <phoneticPr fontId="1"/>
  </si>
  <si>
    <t>A162</t>
    <phoneticPr fontId="1"/>
  </si>
  <si>
    <t>A163</t>
    <phoneticPr fontId="1"/>
  </si>
  <si>
    <t>A165</t>
    <phoneticPr fontId="1"/>
  </si>
  <si>
    <t>A166</t>
    <phoneticPr fontId="1"/>
  </si>
  <si>
    <t>A169</t>
    <phoneticPr fontId="1"/>
  </si>
  <si>
    <t>A170</t>
    <phoneticPr fontId="1"/>
  </si>
  <si>
    <t>A171</t>
  </si>
  <si>
    <t>着地予想CF</t>
    <rPh sb="0" eb="2">
      <t>チャクチ</t>
    </rPh>
    <rPh sb="2" eb="4">
      <t>ヨソウ</t>
    </rPh>
    <phoneticPr fontId="1"/>
  </si>
  <si>
    <t>第４問テーマ</t>
    <rPh sb="0" eb="1">
      <t>ダイ</t>
    </rPh>
    <rPh sb="2" eb="3">
      <t>モン</t>
    </rPh>
    <phoneticPr fontId="1"/>
  </si>
  <si>
    <t>予算・着地予想（４月末）比較_FS</t>
    <rPh sb="0" eb="2">
      <t>ヨサン</t>
    </rPh>
    <rPh sb="3" eb="5">
      <t>チャクチ</t>
    </rPh>
    <rPh sb="5" eb="7">
      <t>ヨソウ</t>
    </rPh>
    <rPh sb="9" eb="10">
      <t>ツキ</t>
    </rPh>
    <rPh sb="10" eb="11">
      <t>マツ</t>
    </rPh>
    <rPh sb="12" eb="14">
      <t>ヒカク</t>
    </rPh>
    <phoneticPr fontId="1"/>
  </si>
  <si>
    <t>通期予算・着地予想
比較PL・BS・
資金・ＣＦ</t>
    <rPh sb="0" eb="2">
      <t>ツウキ</t>
    </rPh>
    <rPh sb="2" eb="4">
      <t>ヨサン</t>
    </rPh>
    <rPh sb="5" eb="7">
      <t>チャクチ</t>
    </rPh>
    <rPh sb="7" eb="9">
      <t>ヨソウ</t>
    </rPh>
    <rPh sb="10" eb="12">
      <t>ヒカク</t>
    </rPh>
    <rPh sb="19" eb="21">
      <t>シキン</t>
    </rPh>
    <phoneticPr fontId="1"/>
  </si>
  <si>
    <t>第３問</t>
    <rPh sb="0" eb="1">
      <t>ダイ</t>
    </rPh>
    <rPh sb="2" eb="3">
      <t>モン</t>
    </rPh>
    <phoneticPr fontId="1"/>
  </si>
  <si>
    <t>第２問</t>
    <rPh sb="0" eb="1">
      <t>ダイ</t>
    </rPh>
    <rPh sb="2" eb="3">
      <t>モン</t>
    </rPh>
    <phoneticPr fontId="1"/>
  </si>
  <si>
    <t>上記の月次売上計画（未経過月：５月～翌３月）より、見込仕訳を記入する。</t>
    <rPh sb="0" eb="2">
      <t>ジョウキ</t>
    </rPh>
    <rPh sb="3" eb="5">
      <t>ゲツジ</t>
    </rPh>
    <rPh sb="5" eb="7">
      <t>ウリアゲ</t>
    </rPh>
    <rPh sb="7" eb="9">
      <t>ケイカク</t>
    </rPh>
    <rPh sb="10" eb="13">
      <t>ミケイカ</t>
    </rPh>
    <rPh sb="13" eb="14">
      <t>ツキ</t>
    </rPh>
    <rPh sb="16" eb="17">
      <t>ツキ</t>
    </rPh>
    <rPh sb="18" eb="19">
      <t>ヨク</t>
    </rPh>
    <rPh sb="20" eb="21">
      <t>ツキ</t>
    </rPh>
    <rPh sb="25" eb="27">
      <t>ミコミ</t>
    </rPh>
    <rPh sb="27" eb="29">
      <t>シワケ</t>
    </rPh>
    <rPh sb="30" eb="32">
      <t>キニュウ</t>
    </rPh>
    <phoneticPr fontId="1"/>
  </si>
  <si>
    <t>４月末現在
着地予想
元帳</t>
    <rPh sb="1" eb="3">
      <t>ツキマツ</t>
    </rPh>
    <rPh sb="3" eb="5">
      <t>ゲンザイ</t>
    </rPh>
    <rPh sb="6" eb="8">
      <t>チャクチ</t>
    </rPh>
    <rPh sb="8" eb="10">
      <t>ヨソウ</t>
    </rPh>
    <rPh sb="11" eb="13">
      <t>モトチョウ</t>
    </rPh>
    <phoneticPr fontId="1"/>
  </si>
  <si>
    <t>４月末現在
月次着地予想
BS・PL（KPI含む）・資金</t>
    <rPh sb="6" eb="8">
      <t>ゲツジ</t>
    </rPh>
    <rPh sb="8" eb="10">
      <t>チャクチ</t>
    </rPh>
    <rPh sb="10" eb="12">
      <t>ヨソウ</t>
    </rPh>
    <rPh sb="22" eb="23">
      <t>フク</t>
    </rPh>
    <rPh sb="26" eb="28">
      <t>シキン</t>
    </rPh>
    <phoneticPr fontId="1"/>
  </si>
  <si>
    <t>A57</t>
    <phoneticPr fontId="1"/>
  </si>
  <si>
    <t>A58</t>
    <phoneticPr fontId="1"/>
  </si>
  <si>
    <t>A59</t>
    <phoneticPr fontId="1"/>
  </si>
  <si>
    <t>A60</t>
    <phoneticPr fontId="1"/>
  </si>
  <si>
    <t>A61</t>
    <phoneticPr fontId="1"/>
  </si>
  <si>
    <t>A62</t>
    <phoneticPr fontId="1"/>
  </si>
  <si>
    <t>A63</t>
    <phoneticPr fontId="1"/>
  </si>
  <si>
    <t>A67</t>
    <phoneticPr fontId="1"/>
  </si>
  <si>
    <t>A68</t>
    <phoneticPr fontId="1"/>
  </si>
  <si>
    <t>A69</t>
    <phoneticPr fontId="1"/>
  </si>
  <si>
    <t>A70</t>
    <phoneticPr fontId="1"/>
  </si>
  <si>
    <t>A71</t>
    <phoneticPr fontId="1"/>
  </si>
  <si>
    <t>A72</t>
    <phoneticPr fontId="1"/>
  </si>
  <si>
    <t>A75</t>
    <phoneticPr fontId="1"/>
  </si>
  <si>
    <t>A76</t>
    <phoneticPr fontId="1"/>
  </si>
  <si>
    <t>A78</t>
    <phoneticPr fontId="1"/>
  </si>
  <si>
    <t>A79</t>
    <phoneticPr fontId="1"/>
  </si>
  <si>
    <t>A80</t>
    <phoneticPr fontId="1"/>
  </si>
  <si>
    <t>A81</t>
    <phoneticPr fontId="1"/>
  </si>
  <si>
    <t>A84</t>
    <phoneticPr fontId="1"/>
  </si>
  <si>
    <t>A85</t>
    <phoneticPr fontId="1"/>
  </si>
  <si>
    <t>A86</t>
    <phoneticPr fontId="1"/>
  </si>
  <si>
    <t>A87</t>
    <phoneticPr fontId="1"/>
  </si>
  <si>
    <t>A89</t>
    <phoneticPr fontId="1"/>
  </si>
  <si>
    <t>A90</t>
    <phoneticPr fontId="1"/>
  </si>
  <si>
    <t>A93</t>
    <phoneticPr fontId="1"/>
  </si>
  <si>
    <t>A99</t>
    <phoneticPr fontId="1"/>
  </si>
  <si>
    <t>A102</t>
    <phoneticPr fontId="1"/>
  </si>
  <si>
    <t>A103</t>
    <phoneticPr fontId="1"/>
  </si>
  <si>
    <t>A104</t>
    <phoneticPr fontId="1"/>
  </si>
  <si>
    <t>A94</t>
    <phoneticPr fontId="1"/>
  </si>
  <si>
    <t>A95</t>
    <phoneticPr fontId="1"/>
  </si>
  <si>
    <t>A96</t>
    <phoneticPr fontId="1"/>
  </si>
  <si>
    <t>A97</t>
    <phoneticPr fontId="1"/>
  </si>
  <si>
    <t>A98</t>
    <phoneticPr fontId="1"/>
  </si>
  <si>
    <t>A107</t>
    <phoneticPr fontId="1"/>
  </si>
  <si>
    <t>A108</t>
    <phoneticPr fontId="1"/>
  </si>
  <si>
    <t>A109</t>
    <phoneticPr fontId="1"/>
  </si>
  <si>
    <t>A112</t>
    <phoneticPr fontId="1"/>
  </si>
  <si>
    <t>A113</t>
    <phoneticPr fontId="1"/>
  </si>
  <si>
    <t>A114</t>
    <phoneticPr fontId="1"/>
  </si>
  <si>
    <t>A117</t>
    <phoneticPr fontId="1"/>
  </si>
  <si>
    <t>A118</t>
    <phoneticPr fontId="1"/>
  </si>
  <si>
    <t>A119</t>
    <phoneticPr fontId="1"/>
  </si>
  <si>
    <t>A123</t>
    <phoneticPr fontId="1"/>
  </si>
  <si>
    <t>A122</t>
    <phoneticPr fontId="1"/>
  </si>
  <si>
    <t>A124</t>
    <phoneticPr fontId="1"/>
  </si>
  <si>
    <t>A127</t>
    <phoneticPr fontId="1"/>
  </si>
  <si>
    <t>A132</t>
    <phoneticPr fontId="1"/>
  </si>
  <si>
    <t>A133</t>
    <phoneticPr fontId="1"/>
  </si>
  <si>
    <t>A136</t>
    <phoneticPr fontId="1"/>
  </si>
  <si>
    <t>A139</t>
    <phoneticPr fontId="1"/>
  </si>
  <si>
    <t>A140</t>
    <phoneticPr fontId="1"/>
  </si>
  <si>
    <t>A143</t>
    <phoneticPr fontId="1"/>
  </si>
  <si>
    <t>A146</t>
    <phoneticPr fontId="1"/>
  </si>
  <si>
    <t>A147</t>
    <phoneticPr fontId="1"/>
  </si>
  <si>
    <t>A150</t>
    <phoneticPr fontId="1"/>
  </si>
  <si>
    <t>A153</t>
    <phoneticPr fontId="1"/>
  </si>
  <si>
    <t>A154</t>
    <phoneticPr fontId="1"/>
  </si>
  <si>
    <t>A157</t>
    <phoneticPr fontId="1"/>
  </si>
  <si>
    <t>A160</t>
    <phoneticPr fontId="1"/>
  </si>
  <si>
    <t>A161</t>
    <phoneticPr fontId="1"/>
  </si>
  <si>
    <t>A164</t>
    <phoneticPr fontId="1"/>
  </si>
  <si>
    <t>A167</t>
    <phoneticPr fontId="1"/>
  </si>
  <si>
    <t>A168</t>
    <phoneticPr fontId="1"/>
  </si>
  <si>
    <t>第11期４月発生売掛金の５月売掛金回収のBS_見込仕訳計上（決済条件：１カ月後入金）</t>
    <rPh sb="0" eb="1">
      <t>ダイ</t>
    </rPh>
    <rPh sb="3" eb="4">
      <t>キ</t>
    </rPh>
    <rPh sb="5" eb="6">
      <t>ツキ</t>
    </rPh>
    <rPh sb="6" eb="8">
      <t>ハッセイ</t>
    </rPh>
    <rPh sb="8" eb="11">
      <t>ウリカケキン</t>
    </rPh>
    <rPh sb="13" eb="14">
      <t>ツキ</t>
    </rPh>
    <rPh sb="14" eb="17">
      <t>ウリカケキン</t>
    </rPh>
    <rPh sb="17" eb="19">
      <t>カイシュウ</t>
    </rPh>
    <rPh sb="23" eb="25">
      <t>ミコ</t>
    </rPh>
    <rPh sb="25" eb="27">
      <t>シワケ</t>
    </rPh>
    <rPh sb="27" eb="29">
      <t>ケイジョウ</t>
    </rPh>
    <rPh sb="30" eb="34">
      <t>ケッサイジョウケン</t>
    </rPh>
    <rPh sb="39" eb="41">
      <t>ニュウキン</t>
    </rPh>
    <phoneticPr fontId="1"/>
  </si>
  <si>
    <t>非会計数値_削減前CO2排出量の
増加理由_発生</t>
    <rPh sb="0" eb="5">
      <t>ヒカイケイスウチ</t>
    </rPh>
    <rPh sb="6" eb="8">
      <t>サクゲン</t>
    </rPh>
    <rPh sb="8" eb="9">
      <t>マエ</t>
    </rPh>
    <rPh sb="12" eb="15">
      <t>ハイシュツリョウ</t>
    </rPh>
    <rPh sb="17" eb="19">
      <t>ゾウカ</t>
    </rPh>
    <rPh sb="19" eb="21">
      <t>リユウ</t>
    </rPh>
    <rPh sb="22" eb="24">
      <t>ハッセイ</t>
    </rPh>
    <phoneticPr fontId="1"/>
  </si>
  <si>
    <t>非会計数値_CO2削減量の
増加理由_太陽光発電</t>
    <rPh sb="0" eb="5">
      <t>ヒカイケイスウチ</t>
    </rPh>
    <rPh sb="9" eb="11">
      <t>サクゲン</t>
    </rPh>
    <rPh sb="11" eb="12">
      <t>リョウ</t>
    </rPh>
    <rPh sb="14" eb="16">
      <t>ゾウカ</t>
    </rPh>
    <rPh sb="16" eb="18">
      <t>リユウ</t>
    </rPh>
    <rPh sb="19" eb="22">
      <t>タイヨウコウ</t>
    </rPh>
    <rPh sb="22" eb="24">
      <t>ハツデン</t>
    </rPh>
    <phoneticPr fontId="1"/>
  </si>
  <si>
    <t>非会計数値_削減後CO2排出量の
増加理由_発生</t>
    <rPh sb="0" eb="5">
      <t>ヒカイケイスウチ</t>
    </rPh>
    <rPh sb="6" eb="8">
      <t>サクゲン</t>
    </rPh>
    <rPh sb="8" eb="9">
      <t>アト</t>
    </rPh>
    <rPh sb="12" eb="15">
      <t>ハイシュツリョウ</t>
    </rPh>
    <rPh sb="17" eb="19">
      <t>ゾウカ</t>
    </rPh>
    <rPh sb="19" eb="21">
      <t>リユウ</t>
    </rPh>
    <rPh sb="22" eb="24">
      <t>ハッセイ</t>
    </rPh>
    <phoneticPr fontId="1"/>
  </si>
  <si>
    <t>KPI_CO2削減量の増加理由：太陽光発電</t>
    <rPh sb="7" eb="10">
      <t>サクゲンリョウ</t>
    </rPh>
    <rPh sb="11" eb="13">
      <t>ゾウカ</t>
    </rPh>
    <rPh sb="13" eb="15">
      <t>リユウ</t>
    </rPh>
    <rPh sb="16" eb="19">
      <t>タイヨウコウ</t>
    </rPh>
    <rPh sb="19" eb="21">
      <t>ハツデン</t>
    </rPh>
    <phoneticPr fontId="1"/>
  </si>
  <si>
    <t>BS_売掛金_５月分</t>
    <rPh sb="3" eb="6">
      <t>ウリカケキン</t>
    </rPh>
    <rPh sb="8" eb="9">
      <t>ツキ</t>
    </rPh>
    <rPh sb="9" eb="10">
      <t>ブン</t>
    </rPh>
    <phoneticPr fontId="1"/>
  </si>
  <si>
    <t>BS_現金預金_５月分</t>
    <rPh sb="3" eb="7">
      <t>ゲンキンヨキン</t>
    </rPh>
    <rPh sb="9" eb="10">
      <t>ツキ</t>
    </rPh>
    <rPh sb="10" eb="11">
      <t>ブン</t>
    </rPh>
    <phoneticPr fontId="1"/>
  </si>
  <si>
    <t>BS_現金預金_2月分</t>
    <rPh sb="3" eb="5">
      <t>ゲンキン</t>
    </rPh>
    <rPh sb="5" eb="7">
      <t>ヨキン</t>
    </rPh>
    <rPh sb="9" eb="10">
      <t>ツキ</t>
    </rPh>
    <rPh sb="10" eb="11">
      <t>ブン</t>
    </rPh>
    <phoneticPr fontId="1"/>
  </si>
  <si>
    <t>BS_現金預金_3月分</t>
    <rPh sb="3" eb="5">
      <t>ゲンキン</t>
    </rPh>
    <rPh sb="5" eb="7">
      <t>ヨキン</t>
    </rPh>
    <rPh sb="9" eb="10">
      <t>ツキ</t>
    </rPh>
    <rPh sb="10" eb="11">
      <t>ブン</t>
    </rPh>
    <phoneticPr fontId="1"/>
  </si>
  <si>
    <t>BS_現金預金_4月分</t>
    <rPh sb="3" eb="7">
      <t>ゲンキンヨキン</t>
    </rPh>
    <rPh sb="9" eb="10">
      <t>ツキ</t>
    </rPh>
    <rPh sb="10" eb="11">
      <t>ブン</t>
    </rPh>
    <phoneticPr fontId="1"/>
  </si>
  <si>
    <t>BS_現金預金_11月分</t>
    <rPh sb="3" eb="7">
      <t>ゲンキンヨキン</t>
    </rPh>
    <rPh sb="10" eb="11">
      <t>ツキ</t>
    </rPh>
    <rPh sb="11" eb="12">
      <t>ブン</t>
    </rPh>
    <phoneticPr fontId="1"/>
  </si>
  <si>
    <t>BS_現金預金_12月分</t>
    <rPh sb="3" eb="7">
      <t>ゲンキンヨキン</t>
    </rPh>
    <rPh sb="10" eb="11">
      <t>ツキ</t>
    </rPh>
    <rPh sb="11" eb="12">
      <t>ブン</t>
    </rPh>
    <phoneticPr fontId="1"/>
  </si>
  <si>
    <t>BS_現金預金_翌1月分</t>
    <rPh sb="3" eb="7">
      <t>ゲンキンヨキン</t>
    </rPh>
    <rPh sb="8" eb="9">
      <t>ヨク</t>
    </rPh>
    <rPh sb="10" eb="11">
      <t>ツキ</t>
    </rPh>
    <rPh sb="11" eb="12">
      <t>ブン</t>
    </rPh>
    <phoneticPr fontId="1"/>
  </si>
  <si>
    <t>BS_現金預金_翌２月分</t>
    <rPh sb="3" eb="7">
      <t>ゲンキンヨキン</t>
    </rPh>
    <rPh sb="8" eb="9">
      <t>ヨク</t>
    </rPh>
    <rPh sb="10" eb="11">
      <t>ツキ</t>
    </rPh>
    <rPh sb="11" eb="12">
      <t>ブン</t>
    </rPh>
    <phoneticPr fontId="1"/>
  </si>
  <si>
    <t>KPI_削減後CO2排出量</t>
    <rPh sb="4" eb="6">
      <t>サクゲン</t>
    </rPh>
    <rPh sb="6" eb="7">
      <t>ゴ</t>
    </rPh>
    <rPh sb="10" eb="12">
      <t>ハイシュツ</t>
    </rPh>
    <rPh sb="12" eb="13">
      <t>リョウ</t>
    </rPh>
    <phoneticPr fontId="1"/>
  </si>
  <si>
    <t>KPI_削減後CO2排出量の増加理由：発生</t>
    <rPh sb="4" eb="6">
      <t>サクゲン</t>
    </rPh>
    <rPh sb="6" eb="7">
      <t>アト</t>
    </rPh>
    <rPh sb="10" eb="12">
      <t>ハイシュツ</t>
    </rPh>
    <rPh sb="12" eb="13">
      <t>リョウ</t>
    </rPh>
    <rPh sb="14" eb="16">
      <t>ゾウカ</t>
    </rPh>
    <rPh sb="16" eb="18">
      <t>リユウ</t>
    </rPh>
    <rPh sb="19" eb="21">
      <t>ハッセイ</t>
    </rPh>
    <phoneticPr fontId="1"/>
  </si>
  <si>
    <t>KPI_削減前CO2排出量</t>
    <rPh sb="4" eb="7">
      <t>サクゲンマエ</t>
    </rPh>
    <rPh sb="10" eb="12">
      <t>ハイシュツ</t>
    </rPh>
    <rPh sb="12" eb="13">
      <t>リョウ</t>
    </rPh>
    <phoneticPr fontId="1"/>
  </si>
  <si>
    <t>KPI_削減前CO2排出量の増加理由：発生</t>
    <rPh sb="4" eb="7">
      <t>サクゲンマエ</t>
    </rPh>
    <rPh sb="10" eb="12">
      <t>ハイシュツ</t>
    </rPh>
    <rPh sb="12" eb="13">
      <t>リョウ</t>
    </rPh>
    <rPh sb="14" eb="16">
      <t>ゾウカ</t>
    </rPh>
    <rPh sb="16" eb="18">
      <t>リユウ</t>
    </rPh>
    <rPh sb="19" eb="21">
      <t>ハッセイ</t>
    </rPh>
    <phoneticPr fontId="1"/>
  </si>
  <si>
    <t>増減なし</t>
    <rPh sb="0" eb="2">
      <t>ゾウゲン</t>
    </rPh>
    <phoneticPr fontId="1"/>
  </si>
  <si>
    <t>増員</t>
    <rPh sb="0" eb="2">
      <t>ゾウイン</t>
    </rPh>
    <phoneticPr fontId="1"/>
  </si>
  <si>
    <t>403・404</t>
    <phoneticPr fontId="1"/>
  </si>
  <si>
    <t>４月の税金等支出の資金_実績元帳は取引がないので省略しています。</t>
    <rPh sb="1" eb="2">
      <t>ツキ</t>
    </rPh>
    <rPh sb="3" eb="5">
      <t>ゼイキン</t>
    </rPh>
    <rPh sb="5" eb="6">
      <t>ナド</t>
    </rPh>
    <rPh sb="6" eb="8">
      <t>シシュツ</t>
    </rPh>
    <rPh sb="9" eb="11">
      <t>シキン</t>
    </rPh>
    <rPh sb="12" eb="14">
      <t>ジッセキ</t>
    </rPh>
    <rPh sb="14" eb="16">
      <t>モトチョウ</t>
    </rPh>
    <rPh sb="17" eb="19">
      <t>トリヒキ</t>
    </rPh>
    <rPh sb="24" eb="26">
      <t>ショウリャク</t>
    </rPh>
    <phoneticPr fontId="1"/>
  </si>
  <si>
    <t>解答が「0円」の場合は、「０」を入力して下さい。</t>
    <rPh sb="0" eb="2">
      <t>カイトウ</t>
    </rPh>
    <phoneticPr fontId="1"/>
  </si>
  <si>
    <t>上記の4月のBS_実績元帳より、予算会計システムの入力画面：期首債権・債務決済予定表
（未経過月：５月～翌3月）と予算仕訳の空欄に記入して下さい。</t>
    <rPh sb="0" eb="2">
      <t>ジョウキ</t>
    </rPh>
    <rPh sb="4" eb="5">
      <t>ツキ</t>
    </rPh>
    <rPh sb="9" eb="11">
      <t>ジッセキ</t>
    </rPh>
    <rPh sb="11" eb="13">
      <t>モトチョウ</t>
    </rPh>
    <rPh sb="16" eb="18">
      <t>ヨサン</t>
    </rPh>
    <rPh sb="18" eb="20">
      <t>カイケイ</t>
    </rPh>
    <rPh sb="25" eb="29">
      <t>ニュウリョクガメン</t>
    </rPh>
    <rPh sb="30" eb="32">
      <t>キシュ</t>
    </rPh>
    <rPh sb="32" eb="34">
      <t>サイケン</t>
    </rPh>
    <rPh sb="35" eb="37">
      <t>サイム</t>
    </rPh>
    <rPh sb="37" eb="39">
      <t>ケッサイ</t>
    </rPh>
    <rPh sb="39" eb="42">
      <t>ヨテイヒョウ</t>
    </rPh>
    <rPh sb="44" eb="48">
      <t>ミケイカツキ</t>
    </rPh>
    <rPh sb="50" eb="51">
      <t>ツキ</t>
    </rPh>
    <rPh sb="52" eb="53">
      <t>ヨク</t>
    </rPh>
    <rPh sb="54" eb="55">
      <t>ツキ</t>
    </rPh>
    <rPh sb="57" eb="61">
      <t>ヨサンシワケ</t>
    </rPh>
    <rPh sb="62" eb="64">
      <t>クウラン</t>
    </rPh>
    <rPh sb="65" eb="67">
      <t>キニュウ</t>
    </rPh>
    <rPh sb="69" eb="70">
      <t>クダ</t>
    </rPh>
    <phoneticPr fontId="1"/>
  </si>
  <si>
    <t>通期予算・着地予想（４月末）比較PL（非会計数値含む）</t>
    <rPh sb="0" eb="2">
      <t>ツウキ</t>
    </rPh>
    <rPh sb="2" eb="4">
      <t>ヨサン</t>
    </rPh>
    <rPh sb="5" eb="7">
      <t>チャクチ</t>
    </rPh>
    <rPh sb="7" eb="9">
      <t>ヨソウ</t>
    </rPh>
    <rPh sb="11" eb="12">
      <t>ツキ</t>
    </rPh>
    <rPh sb="12" eb="13">
      <t>マツ</t>
    </rPh>
    <rPh sb="14" eb="16">
      <t>ヒカク</t>
    </rPh>
    <phoneticPr fontId="1"/>
  </si>
  <si>
    <t>通期予算・着地予想（４月末）比較BS</t>
    <rPh sb="0" eb="2">
      <t>ツウキ</t>
    </rPh>
    <rPh sb="2" eb="4">
      <t>ヨサン</t>
    </rPh>
    <rPh sb="5" eb="7">
      <t>チャクチ</t>
    </rPh>
    <rPh sb="7" eb="9">
      <t>ヨソウ</t>
    </rPh>
    <rPh sb="11" eb="12">
      <t>ツキ</t>
    </rPh>
    <rPh sb="12" eb="13">
      <t>マツ</t>
    </rPh>
    <rPh sb="14" eb="16">
      <t>ヒカク</t>
    </rPh>
    <phoneticPr fontId="1"/>
  </si>
  <si>
    <t>通期予算・着地予想（４月末）比較ＣＦ</t>
    <rPh sb="0" eb="2">
      <t>ツウキ</t>
    </rPh>
    <rPh sb="2" eb="4">
      <t>ヨサン</t>
    </rPh>
    <rPh sb="5" eb="7">
      <t>チャクチ</t>
    </rPh>
    <rPh sb="7" eb="9">
      <t>ヨソウ</t>
    </rPh>
    <rPh sb="11" eb="12">
      <t>ツキ</t>
    </rPh>
    <rPh sb="12" eb="13">
      <t>マツ</t>
    </rPh>
    <rPh sb="14" eb="16">
      <t>ヒカク</t>
    </rPh>
    <phoneticPr fontId="1"/>
  </si>
  <si>
    <t>通期予算・着地予想（４月末）比較_資金収支</t>
    <rPh sb="0" eb="2">
      <t>ツウキ</t>
    </rPh>
    <rPh sb="2" eb="4">
      <t>ヨサン</t>
    </rPh>
    <rPh sb="5" eb="7">
      <t>チャクチ</t>
    </rPh>
    <rPh sb="7" eb="9">
      <t>ヨソウ</t>
    </rPh>
    <rPh sb="11" eb="12">
      <t>ツキ</t>
    </rPh>
    <rPh sb="12" eb="13">
      <t>マツ</t>
    </rPh>
    <rPh sb="14" eb="16">
      <t>ヒカク</t>
    </rPh>
    <rPh sb="17" eb="21">
      <t>シキンシュウシ</t>
    </rPh>
    <phoneticPr fontId="1"/>
  </si>
  <si>
    <t>通期予算・着地予想（４月末）比較_FS</t>
    <rPh sb="0" eb="2">
      <t>ツウキ</t>
    </rPh>
    <rPh sb="2" eb="4">
      <t>ヨサン</t>
    </rPh>
    <rPh sb="5" eb="7">
      <t>チャクチ</t>
    </rPh>
    <rPh sb="7" eb="9">
      <t>ヨソウ</t>
    </rPh>
    <rPh sb="11" eb="12">
      <t>ツキ</t>
    </rPh>
    <rPh sb="12" eb="13">
      <t>マツ</t>
    </rPh>
    <rPh sb="14" eb="16">
      <t>ヒカク</t>
    </rPh>
    <phoneticPr fontId="1"/>
  </si>
  <si>
    <t>第３章演習問題より</t>
    <rPh sb="0" eb="1">
      <t>ダイ</t>
    </rPh>
    <rPh sb="2" eb="3">
      <t>ショウ</t>
    </rPh>
    <rPh sb="3" eb="5">
      <t>エンシュウ</t>
    </rPh>
    <rPh sb="5" eb="7">
      <t>モンダイ</t>
    </rPh>
    <phoneticPr fontId="1"/>
  </si>
  <si>
    <t>着地予想_資金計画</t>
    <rPh sb="0" eb="2">
      <t>チャクチ</t>
    </rPh>
    <rPh sb="2" eb="4">
      <t>ヨソウ</t>
    </rPh>
    <rPh sb="5" eb="7">
      <t>シキン</t>
    </rPh>
    <rPh sb="7" eb="9">
      <t>ケイカク</t>
    </rPh>
    <phoneticPr fontId="1"/>
  </si>
  <si>
    <t>月次売上計画（未経過月）より、KPI見込仕訳の自動計上（翌３月分人員２名退職計上）</t>
    <rPh sb="0" eb="2">
      <t>ゲツジ</t>
    </rPh>
    <rPh sb="2" eb="4">
      <t>ウリアゲ</t>
    </rPh>
    <rPh sb="4" eb="6">
      <t>ケイカク</t>
    </rPh>
    <rPh sb="7" eb="10">
      <t>ミケイカ</t>
    </rPh>
    <rPh sb="10" eb="11">
      <t>ツキ</t>
    </rPh>
    <rPh sb="18" eb="20">
      <t>ミコミ</t>
    </rPh>
    <rPh sb="20" eb="22">
      <t>シワケ</t>
    </rPh>
    <rPh sb="23" eb="27">
      <t>ジドウケイジョウ</t>
    </rPh>
    <rPh sb="32" eb="34">
      <t>ジンイン</t>
    </rPh>
    <rPh sb="35" eb="36">
      <t>メイ</t>
    </rPh>
    <rPh sb="36" eb="38">
      <t>タイショク</t>
    </rPh>
    <rPh sb="38" eb="40">
      <t>ケイジョウ</t>
    </rPh>
    <phoneticPr fontId="1"/>
  </si>
  <si>
    <t>BS_売掛金　　　　ⅲ＋ⅲ´＝ⅲ″</t>
    <rPh sb="3" eb="6">
      <t>ウリカケキン</t>
    </rPh>
    <phoneticPr fontId="1"/>
  </si>
  <si>
    <t>借方数量</t>
    <rPh sb="0" eb="2">
      <t>カリカタ</t>
    </rPh>
    <rPh sb="2" eb="4">
      <t>スウリョウ</t>
    </rPh>
    <phoneticPr fontId="1"/>
  </si>
  <si>
    <t>貸方数量</t>
    <rPh sb="0" eb="2">
      <t>カシカタ</t>
    </rPh>
    <rPh sb="2" eb="4">
      <t>スウリョウ</t>
    </rPh>
    <phoneticPr fontId="1"/>
  </si>
  <si>
    <t>設例上は下記残高内訳別に見込仕訳を計上する。</t>
    <rPh sb="0" eb="2">
      <t>セツレイ</t>
    </rPh>
    <rPh sb="2" eb="3">
      <t>ジョウ</t>
    </rPh>
    <rPh sb="4" eb="6">
      <t>カキ</t>
    </rPh>
    <rPh sb="6" eb="8">
      <t>ザンダカ</t>
    </rPh>
    <rPh sb="8" eb="10">
      <t>ウチワケ</t>
    </rPh>
    <rPh sb="10" eb="11">
      <t>ベツ</t>
    </rPh>
    <rPh sb="12" eb="14">
      <t>ミコミ</t>
    </rPh>
    <rPh sb="14" eb="16">
      <t>シワケ</t>
    </rPh>
    <rPh sb="17" eb="19">
      <t>ケイジョウ</t>
    </rPh>
    <phoneticPr fontId="1"/>
  </si>
  <si>
    <t>未経過月の予算数値を見込値に修正する。</t>
    <rPh sb="0" eb="3">
      <t>ミケイカ</t>
    </rPh>
    <rPh sb="3" eb="4">
      <t>ツキ</t>
    </rPh>
    <rPh sb="5" eb="7">
      <t>ヨサン</t>
    </rPh>
    <rPh sb="7" eb="9">
      <t>スウチ</t>
    </rPh>
    <rPh sb="10" eb="12">
      <t>ミコミ</t>
    </rPh>
    <rPh sb="12" eb="13">
      <t>アタイ</t>
    </rPh>
    <rPh sb="14" eb="16">
      <t>シュウセイ</t>
    </rPh>
    <phoneticPr fontId="1"/>
  </si>
  <si>
    <t>月次売上計画（未経過月）より、KPI見込仕訳の自動計上（５月分販売数量49個計上）</t>
    <rPh sb="0" eb="2">
      <t>ゲツジ</t>
    </rPh>
    <rPh sb="2" eb="4">
      <t>ウリアゲ</t>
    </rPh>
    <rPh sb="4" eb="6">
      <t>ケイカク</t>
    </rPh>
    <rPh sb="7" eb="10">
      <t>ミケイカ</t>
    </rPh>
    <rPh sb="10" eb="11">
      <t>ツキ</t>
    </rPh>
    <rPh sb="18" eb="20">
      <t>ミコミ</t>
    </rPh>
    <rPh sb="20" eb="22">
      <t>シワケ</t>
    </rPh>
    <rPh sb="23" eb="27">
      <t>ジドウケイジョウ</t>
    </rPh>
    <rPh sb="31" eb="35">
      <t>ハンバイスウリョウ</t>
    </rPh>
    <rPh sb="37" eb="38">
      <t>コ</t>
    </rPh>
    <phoneticPr fontId="1"/>
  </si>
  <si>
    <t>→</t>
    <phoneticPr fontId="1"/>
  </si>
  <si>
    <t>→</t>
    <phoneticPr fontId="1"/>
  </si>
  <si>
    <t>－</t>
    <phoneticPr fontId="1"/>
  </si>
  <si>
    <t>P</t>
    <phoneticPr fontId="1"/>
  </si>
  <si>
    <t>P</t>
    <phoneticPr fontId="1"/>
  </si>
  <si>
    <t>～</t>
    <phoneticPr fontId="1"/>
  </si>
  <si>
    <t>下記の予算会計システムの入力画面と自動予算仕訳の空欄に入力して下さい。解答は書籍をご確認下さい。</t>
    <rPh sb="0" eb="2">
      <t>カキ</t>
    </rPh>
    <rPh sb="3" eb="5">
      <t>ヨサン</t>
    </rPh>
    <rPh sb="5" eb="7">
      <t>カイケイ</t>
    </rPh>
    <rPh sb="12" eb="16">
      <t>ニュウリョクガメン</t>
    </rPh>
    <rPh sb="17" eb="19">
      <t>ジドウ</t>
    </rPh>
    <rPh sb="19" eb="23">
      <t>ヨサンシワケ</t>
    </rPh>
    <rPh sb="24" eb="26">
      <t>クウラン</t>
    </rPh>
    <rPh sb="27" eb="29">
      <t>ニュウリョク</t>
    </rPh>
    <rPh sb="31" eb="32">
      <t>クダ</t>
    </rPh>
    <phoneticPr fontId="1"/>
  </si>
  <si>
    <t>下記の予算会計システムの入力画面と自動予算仕訳の空欄に入力して下さい。解答は書籍をご確認下さい。</t>
    <phoneticPr fontId="1"/>
  </si>
  <si>
    <t>第5章　演習問題1</t>
    <phoneticPr fontId="1"/>
  </si>
  <si>
    <t>＋</t>
    <phoneticPr fontId="1"/>
  </si>
  <si>
    <t>→</t>
    <phoneticPr fontId="1"/>
  </si>
  <si>
    <t>～</t>
    <phoneticPr fontId="1"/>
  </si>
  <si>
    <t>第4章の実績元帳（経過月：4月）と第１問の見込仕訳（未経過月：5月～翌3月）より着地予想元帳と月次着地予想FSの空欄に入力して下さい。
解答は書籍をご確認下さい。</t>
    <rPh sb="0" eb="1">
      <t>ダイ</t>
    </rPh>
    <rPh sb="2" eb="3">
      <t>ショウ</t>
    </rPh>
    <rPh sb="4" eb="8">
      <t>ジッセキモトチョウ</t>
    </rPh>
    <rPh sb="9" eb="12">
      <t>ケイカツキ</t>
    </rPh>
    <rPh sb="14" eb="15">
      <t>ツキ</t>
    </rPh>
    <rPh sb="17" eb="18">
      <t>ダイ</t>
    </rPh>
    <rPh sb="19" eb="20">
      <t>モン</t>
    </rPh>
    <rPh sb="21" eb="23">
      <t>ミコミ</t>
    </rPh>
    <rPh sb="23" eb="25">
      <t>シワケ</t>
    </rPh>
    <rPh sb="26" eb="30">
      <t>ミケイカツキ</t>
    </rPh>
    <rPh sb="32" eb="33">
      <t>ツキ</t>
    </rPh>
    <rPh sb="34" eb="35">
      <t>ヨク</t>
    </rPh>
    <rPh sb="36" eb="37">
      <t>ツキ</t>
    </rPh>
    <rPh sb="40" eb="42">
      <t>チャクチ</t>
    </rPh>
    <rPh sb="42" eb="44">
      <t>ヨソウ</t>
    </rPh>
    <rPh sb="44" eb="46">
      <t>モトチョウ</t>
    </rPh>
    <rPh sb="47" eb="49">
      <t>ゲツジ</t>
    </rPh>
    <rPh sb="49" eb="51">
      <t>チャクチ</t>
    </rPh>
    <rPh sb="51" eb="53">
      <t>ヨソウ</t>
    </rPh>
    <rPh sb="56" eb="58">
      <t>クウラン</t>
    </rPh>
    <rPh sb="59" eb="61">
      <t>ニュウリョク</t>
    </rPh>
    <rPh sb="63" eb="64">
      <t>クダ</t>
    </rPh>
    <phoneticPr fontId="1"/>
  </si>
  <si>
    <t>第5章　演習問題2</t>
    <phoneticPr fontId="1"/>
  </si>
  <si>
    <t>上記のBS_着地予想元帳より、月次着地予想BSの空欄に入力して下さい。解答は書籍をご確認下さい。</t>
    <rPh sb="0" eb="2">
      <t>ジョウキ</t>
    </rPh>
    <rPh sb="6" eb="8">
      <t>チャクチ</t>
    </rPh>
    <rPh sb="8" eb="10">
      <t>ヨソウ</t>
    </rPh>
    <rPh sb="10" eb="12">
      <t>モトチョウ</t>
    </rPh>
    <rPh sb="15" eb="17">
      <t>ゲツジ</t>
    </rPh>
    <rPh sb="17" eb="19">
      <t>チャクチ</t>
    </rPh>
    <rPh sb="19" eb="21">
      <t>ヨソウ</t>
    </rPh>
    <rPh sb="24" eb="26">
      <t>クウラン</t>
    </rPh>
    <rPh sb="27" eb="29">
      <t>ニュウリョク</t>
    </rPh>
    <rPh sb="31" eb="32">
      <t>クダ</t>
    </rPh>
    <phoneticPr fontId="1"/>
  </si>
  <si>
    <t>上記のPL_着地予想元帳及びKPI_着地予想元帳より、月次着地予想PL（KPI含む）の空欄に記入して下さい。解答は書籍をご確認下さい。</t>
    <rPh sb="0" eb="2">
      <t>ジョウキ</t>
    </rPh>
    <rPh sb="6" eb="8">
      <t>チャクチ</t>
    </rPh>
    <rPh sb="8" eb="10">
      <t>ヨソウ</t>
    </rPh>
    <rPh sb="10" eb="12">
      <t>モトチョウ</t>
    </rPh>
    <rPh sb="12" eb="13">
      <t>オヨ</t>
    </rPh>
    <rPh sb="18" eb="20">
      <t>チャクチ</t>
    </rPh>
    <rPh sb="20" eb="22">
      <t>ヨソウ</t>
    </rPh>
    <rPh sb="22" eb="24">
      <t>モトチョウ</t>
    </rPh>
    <rPh sb="27" eb="29">
      <t>ゲツジ</t>
    </rPh>
    <rPh sb="29" eb="31">
      <t>チャクチ</t>
    </rPh>
    <rPh sb="31" eb="33">
      <t>ヨソウ</t>
    </rPh>
    <rPh sb="39" eb="40">
      <t>フク</t>
    </rPh>
    <rPh sb="43" eb="45">
      <t>クウラン</t>
    </rPh>
    <rPh sb="46" eb="48">
      <t>キニュウ</t>
    </rPh>
    <rPh sb="50" eb="51">
      <t>クダ</t>
    </rPh>
    <phoneticPr fontId="1"/>
  </si>
  <si>
    <t>上記の資金_着地予想元帳より、月次着地予想_資金計画の空欄に記入して下さい。解答は書籍をご確認下さい。</t>
    <rPh sb="0" eb="2">
      <t>ジョウキ</t>
    </rPh>
    <rPh sb="3" eb="5">
      <t>シキン</t>
    </rPh>
    <rPh sb="6" eb="8">
      <t>チャクチ</t>
    </rPh>
    <rPh sb="8" eb="10">
      <t>ヨソウ</t>
    </rPh>
    <rPh sb="10" eb="12">
      <t>モトチョウ</t>
    </rPh>
    <rPh sb="15" eb="17">
      <t>ゲツジ</t>
    </rPh>
    <rPh sb="17" eb="19">
      <t>チャクチ</t>
    </rPh>
    <rPh sb="19" eb="21">
      <t>ヨソウ</t>
    </rPh>
    <rPh sb="22" eb="26">
      <t>シキンケイカク</t>
    </rPh>
    <rPh sb="27" eb="29">
      <t>クウラン</t>
    </rPh>
    <rPh sb="30" eb="32">
      <t>キニュウ</t>
    </rPh>
    <rPh sb="34" eb="35">
      <t>クダ</t>
    </rPh>
    <phoneticPr fontId="1"/>
  </si>
  <si>
    <t>→</t>
    <phoneticPr fontId="1"/>
  </si>
  <si>
    <t>→</t>
    <phoneticPr fontId="1"/>
  </si>
  <si>
    <t>BS_着地予想元帳の月次増減差額を基礎としてCF科目組替仕訳を設定し、CF_着地予想元帳へ自動転記し、
さらに月次着地予想CFへ自動転記するプロセスの空欄に記入して下さい。解答は書籍をご確認下さい。</t>
    <rPh sb="3" eb="5">
      <t>チャクチ</t>
    </rPh>
    <rPh sb="5" eb="7">
      <t>ヨソウ</t>
    </rPh>
    <rPh sb="7" eb="9">
      <t>モトチョウ</t>
    </rPh>
    <rPh sb="10" eb="12">
      <t>ゲツジ</t>
    </rPh>
    <rPh sb="12" eb="14">
      <t>ゾウゲン</t>
    </rPh>
    <rPh sb="14" eb="16">
      <t>サガク</t>
    </rPh>
    <rPh sb="17" eb="19">
      <t>キソ</t>
    </rPh>
    <rPh sb="24" eb="26">
      <t>カモク</t>
    </rPh>
    <rPh sb="26" eb="28">
      <t>クミカエ</t>
    </rPh>
    <rPh sb="28" eb="30">
      <t>シワケ</t>
    </rPh>
    <rPh sb="31" eb="33">
      <t>セッテイ</t>
    </rPh>
    <rPh sb="38" eb="40">
      <t>チャクチ</t>
    </rPh>
    <rPh sb="40" eb="42">
      <t>ヨソウ</t>
    </rPh>
    <rPh sb="42" eb="44">
      <t>モトチョウ</t>
    </rPh>
    <rPh sb="45" eb="47">
      <t>ジドウ</t>
    </rPh>
    <rPh sb="47" eb="49">
      <t>テンキ</t>
    </rPh>
    <rPh sb="55" eb="57">
      <t>ゲツジ</t>
    </rPh>
    <rPh sb="57" eb="59">
      <t>チャクチ</t>
    </rPh>
    <rPh sb="59" eb="61">
      <t>ヨソウ</t>
    </rPh>
    <rPh sb="64" eb="66">
      <t>ジドウ</t>
    </rPh>
    <rPh sb="66" eb="68">
      <t>テンキ</t>
    </rPh>
    <rPh sb="75" eb="77">
      <t>クウラン</t>
    </rPh>
    <rPh sb="78" eb="80">
      <t>キニュウ</t>
    </rPh>
    <rPh sb="82" eb="83">
      <t>クダ</t>
    </rPh>
    <phoneticPr fontId="1"/>
  </si>
  <si>
    <t>第5章　演習問題3</t>
    <phoneticPr fontId="1"/>
  </si>
  <si>
    <t>上記のCF_着地予想元帳より、月次着地予想CFの空欄に記入して下さい。解答は書籍をご確認下さい。</t>
    <rPh sb="0" eb="2">
      <t>ジョウキ</t>
    </rPh>
    <rPh sb="6" eb="8">
      <t>チャクチ</t>
    </rPh>
    <rPh sb="8" eb="10">
      <t>ヨソウ</t>
    </rPh>
    <rPh sb="10" eb="12">
      <t>モトチョウ</t>
    </rPh>
    <rPh sb="15" eb="17">
      <t>ゲツジ</t>
    </rPh>
    <rPh sb="17" eb="19">
      <t>チャクチ</t>
    </rPh>
    <rPh sb="19" eb="21">
      <t>ヨソウ</t>
    </rPh>
    <rPh sb="24" eb="26">
      <t>クウラン</t>
    </rPh>
    <rPh sb="27" eb="29">
      <t>キニュウ</t>
    </rPh>
    <rPh sb="31" eb="32">
      <t>クダ</t>
    </rPh>
    <phoneticPr fontId="1"/>
  </si>
  <si>
    <t>・</t>
    <phoneticPr fontId="1"/>
  </si>
  <si>
    <t>→</t>
    <phoneticPr fontId="1"/>
  </si>
  <si>
    <t>－</t>
    <phoneticPr fontId="1"/>
  </si>
  <si>
    <t>P</t>
    <phoneticPr fontId="1"/>
  </si>
  <si>
    <t>第２問の着地予想PL・BS・資金と第３問の着地予想CFを、それぞれの通期予算と比較して、通期予算・着地予想
比較FSの空欄に記入して下さい。解答は書籍をご確認下さい。</t>
    <rPh sb="0" eb="1">
      <t>ダイ</t>
    </rPh>
    <rPh sb="2" eb="3">
      <t>モン</t>
    </rPh>
    <rPh sb="4" eb="6">
      <t>チャクチ</t>
    </rPh>
    <rPh sb="6" eb="8">
      <t>ヨソウ</t>
    </rPh>
    <rPh sb="14" eb="16">
      <t>シキン</t>
    </rPh>
    <rPh sb="17" eb="18">
      <t>ダイ</t>
    </rPh>
    <rPh sb="19" eb="20">
      <t>モン</t>
    </rPh>
    <rPh sb="21" eb="23">
      <t>チャクチ</t>
    </rPh>
    <rPh sb="23" eb="25">
      <t>ヨソウ</t>
    </rPh>
    <rPh sb="34" eb="36">
      <t>ツウキ</t>
    </rPh>
    <rPh sb="36" eb="38">
      <t>ヨサン</t>
    </rPh>
    <rPh sb="39" eb="41">
      <t>ヒカク</t>
    </rPh>
    <rPh sb="44" eb="46">
      <t>ツウキ</t>
    </rPh>
    <rPh sb="46" eb="48">
      <t>ヨサン</t>
    </rPh>
    <rPh sb="49" eb="51">
      <t>チャクチ</t>
    </rPh>
    <rPh sb="51" eb="53">
      <t>ヨソウ</t>
    </rPh>
    <rPh sb="54" eb="56">
      <t>ヒカク</t>
    </rPh>
    <rPh sb="59" eb="61">
      <t>クウラン</t>
    </rPh>
    <rPh sb="62" eb="64">
      <t>キニュウ</t>
    </rPh>
    <rPh sb="66" eb="67">
      <t>クダ</t>
    </rPh>
    <phoneticPr fontId="1"/>
  </si>
  <si>
    <t>第5章　演習問題4</t>
    <phoneticPr fontId="1"/>
  </si>
  <si>
    <t>月次着地予想BSより、通期予実比較BSの空欄に記入して下さい。解答は書籍をご確認下さい。</t>
    <rPh sb="0" eb="2">
      <t>ゲツジ</t>
    </rPh>
    <rPh sb="2" eb="4">
      <t>チャクチ</t>
    </rPh>
    <rPh sb="4" eb="6">
      <t>ヨソウ</t>
    </rPh>
    <rPh sb="11" eb="13">
      <t>ツウキ</t>
    </rPh>
    <rPh sb="13" eb="15">
      <t>ヨジツ</t>
    </rPh>
    <rPh sb="15" eb="17">
      <t>ヒカク</t>
    </rPh>
    <rPh sb="20" eb="22">
      <t>クウラン</t>
    </rPh>
    <rPh sb="23" eb="25">
      <t>キニュウ</t>
    </rPh>
    <rPh sb="27" eb="28">
      <t>クダ</t>
    </rPh>
    <phoneticPr fontId="1"/>
  </si>
  <si>
    <t>月次着地予想PL（KPI含む）より、通期予算・着地予想比較PL（KPI含む）の空欄に記入して下さい。解答は書籍をご確認下さい。</t>
    <rPh sb="0" eb="2">
      <t>ゲツジ</t>
    </rPh>
    <rPh sb="2" eb="4">
      <t>チャクチ</t>
    </rPh>
    <rPh sb="4" eb="6">
      <t>ヨソウ</t>
    </rPh>
    <rPh sb="12" eb="13">
      <t>フク</t>
    </rPh>
    <rPh sb="18" eb="20">
      <t>ツウキ</t>
    </rPh>
    <rPh sb="20" eb="22">
      <t>ヨサン</t>
    </rPh>
    <rPh sb="23" eb="25">
      <t>チャクチ</t>
    </rPh>
    <rPh sb="25" eb="27">
      <t>ヨソウ</t>
    </rPh>
    <rPh sb="27" eb="29">
      <t>ヒカク</t>
    </rPh>
    <rPh sb="35" eb="36">
      <t>フク</t>
    </rPh>
    <rPh sb="39" eb="41">
      <t>クウラン</t>
    </rPh>
    <rPh sb="42" eb="44">
      <t>キニュウ</t>
    </rPh>
    <rPh sb="46" eb="47">
      <t>クダ</t>
    </rPh>
    <phoneticPr fontId="1"/>
  </si>
  <si>
    <t>月次着地予想_資金計画より、通期予実比較_資金収支の空欄に記入して下さい。解答は書籍をご確認下さい。</t>
    <rPh sb="0" eb="2">
      <t>ゲツジ</t>
    </rPh>
    <rPh sb="2" eb="4">
      <t>チャクチ</t>
    </rPh>
    <rPh sb="4" eb="6">
      <t>ヨソウ</t>
    </rPh>
    <rPh sb="7" eb="11">
      <t>シキンケイカク</t>
    </rPh>
    <rPh sb="14" eb="16">
      <t>ツウキ</t>
    </rPh>
    <rPh sb="16" eb="18">
      <t>ヨジツ</t>
    </rPh>
    <rPh sb="18" eb="20">
      <t>ヒカク</t>
    </rPh>
    <rPh sb="21" eb="25">
      <t>シキンシュウシ</t>
    </rPh>
    <rPh sb="26" eb="28">
      <t>クウラン</t>
    </rPh>
    <rPh sb="29" eb="31">
      <t>キニュウ</t>
    </rPh>
    <rPh sb="33" eb="34">
      <t>クダ</t>
    </rPh>
    <phoneticPr fontId="1"/>
  </si>
  <si>
    <t>第３問の月次着地予想CFより、通期予算・着地予想（４月末）比較_CFの空欄に記入して下さい。解答は書籍をご確認下さい。</t>
    <rPh sb="0" eb="1">
      <t>ダイ</t>
    </rPh>
    <rPh sb="2" eb="3">
      <t>モン</t>
    </rPh>
    <rPh sb="4" eb="6">
      <t>ゲツジ</t>
    </rPh>
    <rPh sb="6" eb="8">
      <t>チャクチ</t>
    </rPh>
    <rPh sb="8" eb="10">
      <t>ヨソウ</t>
    </rPh>
    <rPh sb="15" eb="17">
      <t>ツウキ</t>
    </rPh>
    <rPh sb="17" eb="19">
      <t>ヨサン</t>
    </rPh>
    <rPh sb="20" eb="22">
      <t>チャクチ</t>
    </rPh>
    <rPh sb="22" eb="24">
      <t>ヨソウ</t>
    </rPh>
    <rPh sb="26" eb="28">
      <t>ツキマツ</t>
    </rPh>
    <rPh sb="29" eb="31">
      <t>ヒカク</t>
    </rPh>
    <rPh sb="35" eb="37">
      <t>クウラン</t>
    </rPh>
    <rPh sb="38" eb="40">
      <t>キニュウ</t>
    </rPh>
    <rPh sb="42" eb="43">
      <t>クダ</t>
    </rPh>
    <phoneticPr fontId="1"/>
  </si>
  <si>
    <t>AD</t>
  </si>
  <si>
    <t>AF</t>
  </si>
  <si>
    <t>AG</t>
  </si>
  <si>
    <t>BA</t>
  </si>
  <si>
    <t>EA</t>
  </si>
  <si>
    <t>EI</t>
  </si>
  <si>
    <t>ED</t>
  </si>
  <si>
    <t>DA</t>
  </si>
  <si>
    <t>DB</t>
  </si>
  <si>
    <t>AB</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</si>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</sst>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m/d;@"/>
    <numFmt numFmtId="177" formatCode="#,##0;&quot;△ &quot;#,##0"/>
    <numFmt numFmtId="178" formatCode="#,##0_ ;[Red]\-#,##0\ "/>
    <numFmt numFmtId="179" formatCode="#,##0.0_ "/>
    <numFmt numFmtId="180" formatCode="#,##0.0"/>
    <numFmt numFmtId="181" formatCode="#,##0.0;&quot;△ &quot;#,##0.0"/>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1"/>
      <color theme="1"/>
      <name val="游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theme="1"/>
      <name val="游ゴシック"/>
      <family val="2"/>
      <charset val="128"/>
      <scheme val="minor"/>
    </font>
    <font>
      <b/>
      <sz val="16"/>
      <color theme="1"/>
      <name val="游ゴシック"/>
      <family val="2"/>
      <charset val="128"/>
      <scheme val="minor"/>
    </font>
    <font>
      <sz val="16"/>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E5FFFF"/>
        <bgColor indexed="64"/>
      </patternFill>
    </fill>
    <fill>
      <patternFill patternType="solid">
        <fgColor theme="9" tint="-0.499984740745262"/>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double">
        <color theme="9" tint="-0.499984740745262"/>
      </left>
      <right/>
      <top style="double">
        <color theme="9" tint="-0.499984740745262"/>
      </top>
      <bottom/>
      <diagonal/>
    </border>
    <border>
      <left/>
      <right/>
      <top style="double">
        <color theme="9" tint="-0.499984740745262"/>
      </top>
      <bottom/>
      <diagonal/>
    </border>
    <border>
      <left/>
      <right style="double">
        <color theme="9" tint="-0.499984740745262"/>
      </right>
      <top style="double">
        <color theme="9" tint="-0.499984740745262"/>
      </top>
      <bottom/>
      <diagonal/>
    </border>
    <border>
      <left style="double">
        <color theme="9" tint="-0.499984740745262"/>
      </left>
      <right/>
      <top/>
      <bottom/>
      <diagonal/>
    </border>
    <border>
      <left/>
      <right style="double">
        <color theme="9" tint="-0.499984740745262"/>
      </right>
      <top/>
      <bottom/>
      <diagonal/>
    </border>
    <border>
      <left style="double">
        <color theme="9" tint="-0.499984740745262"/>
      </left>
      <right/>
      <top/>
      <bottom style="double">
        <color theme="9" tint="-0.499984740745262"/>
      </bottom>
      <diagonal/>
    </border>
    <border>
      <left/>
      <right/>
      <top/>
      <bottom style="double">
        <color theme="9" tint="-0.499984740745262"/>
      </bottom>
      <diagonal/>
    </border>
    <border>
      <left/>
      <right style="double">
        <color theme="9" tint="-0.499984740745262"/>
      </right>
      <top/>
      <bottom style="double">
        <color theme="9" tint="-0.499984740745262"/>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horizontal="center" vertical="center"/>
    </xf>
    <xf numFmtId="0" fontId="3" fillId="5" borderId="0" xfId="0" applyFont="1" applyFill="1">
      <alignment vertical="center"/>
    </xf>
    <xf numFmtId="0" fontId="4" fillId="5" borderId="0" xfId="0" applyFont="1" applyFill="1">
      <alignment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0" fillId="2" borderId="1" xfId="0"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0" fillId="0" borderId="10" xfId="0" applyBorder="1">
      <alignment vertical="center"/>
    </xf>
    <xf numFmtId="0" fontId="0" fillId="0" borderId="7" xfId="0"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2" borderId="1" xfId="0" applyFont="1" applyFill="1" applyBorder="1">
      <alignment vertical="center"/>
    </xf>
    <xf numFmtId="0" fontId="0" fillId="2" borderId="2" xfId="0"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5" fillId="0" borderId="0" xfId="0" applyFont="1">
      <alignment vertical="center"/>
    </xf>
    <xf numFmtId="0" fontId="2" fillId="2" borderId="10" xfId="0" applyFont="1" applyFill="1" applyBorder="1">
      <alignment vertical="center"/>
    </xf>
    <xf numFmtId="0" fontId="2" fillId="2" borderId="8" xfId="0" applyFont="1" applyFill="1" applyBorder="1">
      <alignment vertical="center"/>
    </xf>
    <xf numFmtId="0" fontId="2" fillId="2" borderId="11" xfId="0" applyFont="1" applyFill="1" applyBorder="1">
      <alignment vertical="center"/>
    </xf>
    <xf numFmtId="0" fontId="0" fillId="2" borderId="11" xfId="0" applyFill="1" applyBorder="1">
      <alignment vertical="center"/>
    </xf>
    <xf numFmtId="0" fontId="2" fillId="2" borderId="11" xfId="0" applyFont="1" applyFill="1" applyBorder="1" applyAlignment="1">
      <alignment horizontal="center" vertical="center"/>
    </xf>
    <xf numFmtId="0" fontId="2" fillId="2" borderId="9"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7" fillId="6" borderId="0" xfId="0" applyFont="1" applyFill="1">
      <alignment vertical="center"/>
    </xf>
    <xf numFmtId="0" fontId="8" fillId="6" borderId="0" xfId="0" applyFont="1" applyFill="1">
      <alignment vertical="center"/>
    </xf>
    <xf numFmtId="0" fontId="9" fillId="0" borderId="0" xfId="0" applyFont="1">
      <alignment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3" fillId="5" borderId="1" xfId="0" applyFont="1" applyFill="1" applyBorder="1" applyAlignment="1">
      <alignment horizontal="center" vertical="center" shrinkToFit="1"/>
    </xf>
    <xf numFmtId="0" fontId="2" fillId="0" borderId="2" xfId="0" applyFont="1" applyBorder="1" applyAlignment="1">
      <alignment horizontal="center" vertical="center" shrinkToFit="1"/>
    </xf>
    <xf numFmtId="177" fontId="5" fillId="0" borderId="0" xfId="0" applyNumberFormat="1" applyFont="1" applyAlignment="1">
      <alignment horizontal="right" vertical="center"/>
    </xf>
    <xf numFmtId="0" fontId="0" fillId="0" borderId="13" xfId="0" applyBorder="1" applyAlignment="1">
      <alignment horizontal="center" vertical="center"/>
    </xf>
    <xf numFmtId="0" fontId="2" fillId="0" borderId="13" xfId="0" applyFont="1" applyBorder="1" applyAlignment="1">
      <alignment horizontal="center"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12" fillId="0" borderId="0" xfId="0" applyFo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3" fillId="5" borderId="0" xfId="0" applyFont="1" applyFill="1" applyAlignment="1">
      <alignment horizontal="centerContinuous" vertical="center"/>
    </xf>
    <xf numFmtId="0" fontId="0" fillId="5" borderId="0" xfId="0" applyFill="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Continuous" vertical="center"/>
    </xf>
    <xf numFmtId="0" fontId="2" fillId="0" borderId="13" xfId="0" applyFont="1" applyBorder="1">
      <alignment vertical="center"/>
    </xf>
    <xf numFmtId="0" fontId="0" fillId="0" borderId="13" xfId="0" applyBorder="1">
      <alignment vertical="center"/>
    </xf>
    <xf numFmtId="0" fontId="3" fillId="5" borderId="0" xfId="0" applyFont="1" applyFill="1" applyAlignment="1">
      <alignment horizontal="centerContinuous" vertical="center" wrapText="1"/>
    </xf>
    <xf numFmtId="0" fontId="0" fillId="5" borderId="0" xfId="0" applyFill="1">
      <alignment vertical="center"/>
    </xf>
    <xf numFmtId="0" fontId="2" fillId="0" borderId="20" xfId="0" applyFont="1" applyBorder="1">
      <alignment vertical="center"/>
    </xf>
    <xf numFmtId="0" fontId="2" fillId="0" borderId="20" xfId="0" applyFont="1" applyBorder="1" applyAlignment="1">
      <alignment horizontal="center" vertical="center"/>
    </xf>
    <xf numFmtId="0" fontId="3"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3" fillId="5" borderId="0" xfId="0" applyFont="1" applyFill="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3"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5" fillId="0" borderId="3" xfId="0" applyNumberFormat="1" applyFont="1" applyBorder="1" applyAlignment="1">
      <alignment horizontal="right" vertical="center"/>
    </xf>
    <xf numFmtId="179" fontId="5" fillId="0" borderId="2" xfId="0" applyNumberFormat="1" applyFont="1" applyBorder="1" applyAlignment="1">
      <alignment horizontal="right" vertical="center"/>
    </xf>
    <xf numFmtId="179" fontId="5" fillId="0" borderId="1" xfId="0" applyNumberFormat="1" applyFont="1" applyBorder="1" applyAlignment="1">
      <alignment horizontal="right" vertical="center"/>
    </xf>
    <xf numFmtId="179" fontId="5" fillId="0" borderId="3" xfId="0" applyNumberFormat="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176" fontId="5" fillId="0" borderId="1"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180" fontId="5" fillId="0" borderId="11"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 xfId="0" applyNumberFormat="1" applyFont="1" applyBorder="1" applyAlignment="1">
      <alignment horizontal="right" vertical="center"/>
    </xf>
    <xf numFmtId="180" fontId="5" fillId="0" borderId="10" xfId="0" applyNumberFormat="1" applyFont="1" applyBorder="1" applyAlignment="1">
      <alignment horizontal="right" vertical="center"/>
    </xf>
    <xf numFmtId="0" fontId="2" fillId="0" borderId="12" xfId="0" applyFont="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180" fontId="2" fillId="0" borderId="11" xfId="0" applyNumberFormat="1" applyFont="1" applyBorder="1" applyAlignment="1">
      <alignment horizontal="right" vertical="center"/>
    </xf>
    <xf numFmtId="180" fontId="2" fillId="0" borderId="9" xfId="0" applyNumberFormat="1" applyFont="1" applyBorder="1" applyAlignment="1">
      <alignment horizontal="right" vertical="center"/>
    </xf>
    <xf numFmtId="180" fontId="2" fillId="0" borderId="7" xfId="0" applyNumberFormat="1" applyFont="1" applyBorder="1" applyAlignment="1">
      <alignment horizontal="right" vertical="center"/>
    </xf>
    <xf numFmtId="180" fontId="2" fillId="0" borderId="10"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2" fillId="0" borderId="11" xfId="0" applyNumberFormat="1" applyFont="1" applyBorder="1" applyAlignment="1">
      <alignment horizontal="right" vertical="center"/>
    </xf>
    <xf numFmtId="177" fontId="2" fillId="0" borderId="9" xfId="0" applyNumberFormat="1" applyFont="1" applyBorder="1" applyAlignment="1">
      <alignment horizontal="right" vertical="center"/>
    </xf>
    <xf numFmtId="177" fontId="2" fillId="0" borderId="7" xfId="0" applyNumberFormat="1" applyFont="1" applyBorder="1" applyAlignment="1">
      <alignment horizontal="right" vertical="center"/>
    </xf>
    <xf numFmtId="177" fontId="2" fillId="0" borderId="10" xfId="0" applyNumberFormat="1" applyFont="1" applyBorder="1" applyAlignment="1">
      <alignment horizontal="right"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7" fontId="7" fillId="0" borderId="1"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2" fillId="0" borderId="1" xfId="0" applyFont="1" applyBorder="1" applyAlignment="1">
      <alignment horizontal="left" vertical="center" wrapText="1"/>
    </xf>
    <xf numFmtId="0" fontId="3" fillId="5" borderId="0" xfId="0" applyFont="1" applyFill="1" applyAlignment="1">
      <alignment horizontal="left" vertical="center" wrapText="1"/>
    </xf>
    <xf numFmtId="177" fontId="5" fillId="0" borderId="11" xfId="0" applyNumberFormat="1" applyFont="1" applyBorder="1" applyAlignment="1">
      <alignment horizontal="right" vertical="center"/>
    </xf>
    <xf numFmtId="177" fontId="5" fillId="0" borderId="9" xfId="0" applyNumberFormat="1" applyFont="1" applyBorder="1" applyAlignment="1">
      <alignment horizontal="right" vertical="center"/>
    </xf>
    <xf numFmtId="178" fontId="2" fillId="0" borderId="0" xfId="0" applyNumberFormat="1" applyFont="1" applyAlignment="1">
      <alignment horizontal="right" vertical="center"/>
    </xf>
    <xf numFmtId="0" fontId="3" fillId="5" borderId="0" xfId="0" applyFont="1" applyFill="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2" borderId="1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5" borderId="11" xfId="0" applyFont="1" applyFill="1" applyBorder="1" applyAlignment="1">
      <alignment horizontal="center" vertical="center"/>
    </xf>
    <xf numFmtId="177" fontId="5" fillId="0" borderId="1" xfId="0" applyNumberFormat="1" applyFont="1" applyBorder="1" applyAlignment="1">
      <alignment horizontal="right" vertical="center" shrinkToFit="1"/>
    </xf>
    <xf numFmtId="177" fontId="5" fillId="0" borderId="3" xfId="0" applyNumberFormat="1" applyFont="1" applyBorder="1" applyAlignment="1">
      <alignment horizontal="right" vertical="center" shrinkToFit="1"/>
    </xf>
    <xf numFmtId="177" fontId="7" fillId="3" borderId="1" xfId="0" applyNumberFormat="1" applyFont="1" applyFill="1" applyBorder="1" applyAlignment="1">
      <alignment horizontal="right" vertical="center"/>
    </xf>
    <xf numFmtId="177" fontId="7" fillId="3" borderId="2" xfId="0" applyNumberFormat="1" applyFont="1" applyFill="1" applyBorder="1" applyAlignment="1">
      <alignment horizontal="right" vertical="center"/>
    </xf>
    <xf numFmtId="177" fontId="7" fillId="3" borderId="3" xfId="0" applyNumberFormat="1" applyFont="1" applyFill="1" applyBorder="1" applyAlignment="1">
      <alignment horizontal="right" vertical="center"/>
    </xf>
    <xf numFmtId="179" fontId="5" fillId="0" borderId="1" xfId="0" applyNumberFormat="1" applyFont="1" applyBorder="1" applyAlignment="1">
      <alignment horizontal="right" vertical="center" shrinkToFit="1"/>
    </xf>
    <xf numFmtId="179" fontId="5" fillId="0" borderId="3" xfId="0" applyNumberFormat="1" applyFont="1" applyBorder="1" applyAlignment="1">
      <alignment horizontal="right" vertical="center" shrinkToFit="1"/>
    </xf>
    <xf numFmtId="179" fontId="7" fillId="3" borderId="1" xfId="0" applyNumberFormat="1" applyFont="1" applyFill="1" applyBorder="1" applyAlignment="1">
      <alignment horizontal="right" vertical="center"/>
    </xf>
    <xf numFmtId="179" fontId="7" fillId="3" borderId="2" xfId="0" applyNumberFormat="1" applyFont="1" applyFill="1" applyBorder="1" applyAlignment="1">
      <alignment horizontal="right" vertical="center"/>
    </xf>
    <xf numFmtId="179" fontId="7" fillId="3" borderId="3" xfId="0" applyNumberFormat="1" applyFont="1" applyFill="1" applyBorder="1" applyAlignment="1">
      <alignment horizontal="right" vertical="center"/>
    </xf>
    <xf numFmtId="179" fontId="7" fillId="0" borderId="1" xfId="0" applyNumberFormat="1" applyFont="1" applyBorder="1" applyAlignment="1">
      <alignment horizontal="right" vertical="center"/>
    </xf>
    <xf numFmtId="179" fontId="7" fillId="0" borderId="2" xfId="0" applyNumberFormat="1" applyFont="1" applyBorder="1" applyAlignment="1">
      <alignment horizontal="right" vertical="center"/>
    </xf>
    <xf numFmtId="179" fontId="7" fillId="0" borderId="3" xfId="0" applyNumberFormat="1" applyFont="1" applyBorder="1" applyAlignment="1">
      <alignment horizontal="right"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3" fillId="5" borderId="0" xfId="0" applyFont="1" applyFill="1" applyAlignment="1">
      <alignment horizontal="center" vertical="center" wrapTex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0" borderId="7" xfId="0" applyFont="1" applyBorder="1" applyAlignment="1">
      <alignment horizontal="center" vertical="center"/>
    </xf>
    <xf numFmtId="6" fontId="2" fillId="2" borderId="1" xfId="1" applyFont="1" applyFill="1" applyBorder="1" applyAlignment="1">
      <alignment horizontal="center" vertical="center"/>
    </xf>
    <xf numFmtId="6" fontId="2" fillId="2" borderId="2" xfId="1" applyFont="1" applyFill="1" applyBorder="1" applyAlignment="1">
      <alignment horizontal="center" vertical="center"/>
    </xf>
    <xf numFmtId="6" fontId="2" fillId="2" borderId="3" xfId="1" applyFont="1" applyFill="1" applyBorder="1" applyAlignment="1">
      <alignment horizontal="center" vertical="center"/>
    </xf>
    <xf numFmtId="0" fontId="13" fillId="2" borderId="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177" fontId="2" fillId="3" borderId="1" xfId="0" applyNumberFormat="1" applyFont="1" applyFill="1" applyBorder="1" applyAlignment="1">
      <alignment horizontal="right" vertical="center"/>
    </xf>
    <xf numFmtId="177" fontId="2" fillId="3" borderId="2" xfId="0" applyNumberFormat="1" applyFont="1" applyFill="1" applyBorder="1" applyAlignment="1">
      <alignment horizontal="right" vertical="center"/>
    </xf>
    <xf numFmtId="177" fontId="2" fillId="3" borderId="3" xfId="0" applyNumberFormat="1" applyFont="1" applyFill="1" applyBorder="1" applyAlignment="1">
      <alignment horizontal="right" vertical="center"/>
    </xf>
    <xf numFmtId="177" fontId="2" fillId="0" borderId="1" xfId="0" applyNumberFormat="1" applyFont="1" applyBorder="1" applyAlignment="1">
      <alignment horizontal="right" vertical="center" shrinkToFit="1"/>
    </xf>
    <xf numFmtId="177" fontId="2" fillId="0" borderId="2" xfId="0" applyNumberFormat="1" applyFont="1" applyBorder="1" applyAlignment="1">
      <alignment horizontal="right" vertical="center" shrinkToFit="1"/>
    </xf>
    <xf numFmtId="177" fontId="2" fillId="0" borderId="3" xfId="0" applyNumberFormat="1" applyFont="1" applyBorder="1" applyAlignment="1">
      <alignment horizontal="right" vertical="center" shrinkToFi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0" fillId="0" borderId="12" xfId="0" applyBorder="1" applyAlignment="1">
      <alignment horizontal="center" vertical="center"/>
    </xf>
    <xf numFmtId="0" fontId="0" fillId="0" borderId="4" xfId="0" applyBorder="1" applyAlignment="1">
      <alignment horizontal="center" vertical="center"/>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177" fontId="7" fillId="0" borderId="1" xfId="0" applyNumberFormat="1" applyFont="1" applyBorder="1" applyAlignment="1">
      <alignment horizontal="right" vertical="center" shrinkToFit="1"/>
    </xf>
    <xf numFmtId="177" fontId="7" fillId="0" borderId="3" xfId="0" applyNumberFormat="1" applyFont="1" applyBorder="1" applyAlignment="1">
      <alignment horizontal="right" vertical="center" shrinkToFit="1"/>
    </xf>
    <xf numFmtId="177" fontId="2" fillId="0" borderId="1" xfId="0" applyNumberFormat="1" applyFont="1" applyBorder="1" applyAlignment="1">
      <alignment horizontal="center" vertical="center"/>
    </xf>
    <xf numFmtId="177" fontId="2" fillId="0" borderId="2" xfId="0" applyNumberFormat="1" applyFont="1" applyBorder="1" applyAlignment="1">
      <alignment horizontal="center" vertical="center"/>
    </xf>
    <xf numFmtId="177" fontId="2" fillId="0" borderId="3" xfId="0" applyNumberFormat="1" applyFont="1" applyBorder="1" applyAlignment="1">
      <alignment horizontal="center" vertical="center"/>
    </xf>
    <xf numFmtId="177" fontId="5" fillId="6" borderId="1" xfId="0" applyNumberFormat="1" applyFont="1" applyFill="1" applyBorder="1" applyAlignment="1">
      <alignment horizontal="right" vertical="center"/>
    </xf>
    <xf numFmtId="177" fontId="5" fillId="6" borderId="2" xfId="0" applyNumberFormat="1" applyFont="1" applyFill="1" applyBorder="1" applyAlignment="1">
      <alignment horizontal="right" vertical="center"/>
    </xf>
    <xf numFmtId="177" fontId="5" fillId="6" borderId="3" xfId="0" applyNumberFormat="1" applyFont="1" applyFill="1" applyBorder="1" applyAlignment="1">
      <alignment horizontal="right" vertical="center"/>
    </xf>
    <xf numFmtId="0" fontId="5" fillId="0" borderId="7" xfId="0" applyFont="1" applyBorder="1" applyAlignment="1">
      <alignment horizontal="center" vertical="center"/>
    </xf>
    <xf numFmtId="179" fontId="7" fillId="0" borderId="1" xfId="0" applyNumberFormat="1" applyFont="1" applyBorder="1" applyAlignment="1">
      <alignment horizontal="right" vertical="center" shrinkToFit="1"/>
    </xf>
    <xf numFmtId="179" fontId="7" fillId="0" borderId="3" xfId="0" applyNumberFormat="1" applyFont="1" applyBorder="1" applyAlignment="1">
      <alignment horizontal="right" vertical="center" shrinkToFit="1"/>
    </xf>
    <xf numFmtId="177" fontId="5" fillId="6" borderId="1" xfId="0" applyNumberFormat="1" applyFont="1" applyFill="1" applyBorder="1" applyAlignment="1">
      <alignment horizontal="right"/>
    </xf>
    <xf numFmtId="177" fontId="5" fillId="6" borderId="2" xfId="0" applyNumberFormat="1" applyFont="1" applyFill="1" applyBorder="1" applyAlignment="1">
      <alignment horizontal="right"/>
    </xf>
    <xf numFmtId="177" fontId="5" fillId="6" borderId="3" xfId="0" applyNumberFormat="1" applyFont="1" applyFill="1" applyBorder="1" applyAlignment="1">
      <alignment horizontal="right"/>
    </xf>
    <xf numFmtId="179" fontId="5" fillId="6" borderId="1" xfId="0" applyNumberFormat="1" applyFont="1" applyFill="1" applyBorder="1" applyAlignment="1">
      <alignment horizontal="right" vertical="center"/>
    </xf>
    <xf numFmtId="179" fontId="5" fillId="6" borderId="2" xfId="0" applyNumberFormat="1" applyFont="1" applyFill="1" applyBorder="1" applyAlignment="1">
      <alignment horizontal="right" vertical="center"/>
    </xf>
    <xf numFmtId="179" fontId="5" fillId="6" borderId="3" xfId="0" applyNumberFormat="1" applyFont="1" applyFill="1" applyBorder="1" applyAlignment="1">
      <alignment horizontal="right" vertical="center"/>
    </xf>
    <xf numFmtId="181" fontId="5" fillId="0" borderId="1" xfId="0" applyNumberFormat="1" applyFont="1" applyBorder="1" applyAlignment="1">
      <alignment horizontal="right" vertical="center"/>
    </xf>
    <xf numFmtId="181" fontId="5" fillId="0" borderId="2" xfId="0" applyNumberFormat="1" applyFont="1" applyBorder="1" applyAlignment="1">
      <alignment horizontal="right" vertical="center"/>
    </xf>
    <xf numFmtId="181" fontId="5" fillId="0" borderId="3" xfId="0" applyNumberFormat="1" applyFont="1" applyBorder="1" applyAlignment="1">
      <alignment horizontal="right" vertical="center"/>
    </xf>
    <xf numFmtId="0" fontId="0" fillId="0" borderId="0" xfId="0" applyFill="1">
      <alignment vertical="center"/>
    </xf>
    <xf numFmtId="0" fontId="12" fillId="0" borderId="0" xfId="0" applyFont="1" applyFill="1">
      <alignment vertical="center"/>
    </xf>
    <xf numFmtId="0" fontId="3" fillId="0" borderId="0" xfId="0" applyFont="1" applyFill="1">
      <alignment vertical="center"/>
    </xf>
  </cellXfs>
  <cellStyles count="2">
    <cellStyle name="通貨" xfId="1" builtinId="7"/>
    <cellStyle name="標準" xfId="0" builtinId="0"/>
  </cellStyles>
  <dxfs count="0"/>
  <tableStyles count="0" defaultTableStyle="TableStyleMedium2" defaultPivotStyle="PivotStyleLight16"/>
  <colors>
    <mruColors>
      <color rgb="FFFFE5FD"/>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196850</xdr:colOff>
      <xdr:row>492</xdr:row>
      <xdr:rowOff>0</xdr:rowOff>
    </xdr:from>
    <xdr:to>
      <xdr:col>23</xdr:col>
      <xdr:colOff>387350</xdr:colOff>
      <xdr:row>492</xdr:row>
      <xdr:rowOff>228600</xdr:rowOff>
    </xdr:to>
    <xdr:sp macro="" textlink="">
      <xdr:nvSpPr>
        <xdr:cNvPr id="3" name="矢印: 上 2">
          <a:extLst>
            <a:ext uri="{FF2B5EF4-FFF2-40B4-BE49-F238E27FC236}">
              <a16:creationId xmlns:a16="http://schemas.microsoft.com/office/drawing/2014/main" id="{BD87BC5D-3ED5-4CCE-8833-5F11A64B4314}"/>
            </a:ext>
          </a:extLst>
        </xdr:cNvPr>
        <xdr:cNvSpPr/>
      </xdr:nvSpPr>
      <xdr:spPr>
        <a:xfrm>
          <a:off x="7937500" y="585660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603</xdr:row>
      <xdr:rowOff>0</xdr:rowOff>
    </xdr:from>
    <xdr:to>
      <xdr:col>23</xdr:col>
      <xdr:colOff>387350</xdr:colOff>
      <xdr:row>603</xdr:row>
      <xdr:rowOff>228600</xdr:rowOff>
    </xdr:to>
    <xdr:sp macro="" textlink="">
      <xdr:nvSpPr>
        <xdr:cNvPr id="4" name="矢印: 上 3">
          <a:extLst>
            <a:ext uri="{FF2B5EF4-FFF2-40B4-BE49-F238E27FC236}">
              <a16:creationId xmlns:a16="http://schemas.microsoft.com/office/drawing/2014/main" id="{D1A35466-63EB-45EF-B99B-43E81843748B}"/>
            </a:ext>
          </a:extLst>
        </xdr:cNvPr>
        <xdr:cNvSpPr/>
      </xdr:nvSpPr>
      <xdr:spPr>
        <a:xfrm>
          <a:off x="7937500" y="580263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247650</xdr:colOff>
      <xdr:row>86</xdr:row>
      <xdr:rowOff>6350</xdr:rowOff>
    </xdr:from>
    <xdr:to>
      <xdr:col>20</xdr:col>
      <xdr:colOff>101600</xdr:colOff>
      <xdr:row>87</xdr:row>
      <xdr:rowOff>0</xdr:rowOff>
    </xdr:to>
    <xdr:sp macro="" textlink="">
      <xdr:nvSpPr>
        <xdr:cNvPr id="2" name="矢印: 上 1">
          <a:extLst>
            <a:ext uri="{FF2B5EF4-FFF2-40B4-BE49-F238E27FC236}">
              <a16:creationId xmlns:a16="http://schemas.microsoft.com/office/drawing/2014/main" id="{70F91746-1D9F-4798-8702-EB8B93F8A453}"/>
            </a:ext>
          </a:extLst>
        </xdr:cNvPr>
        <xdr:cNvSpPr/>
      </xdr:nvSpPr>
      <xdr:spPr>
        <a:xfrm>
          <a:off x="6642100" y="383603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167</xdr:row>
      <xdr:rowOff>0</xdr:rowOff>
    </xdr:from>
    <xdr:to>
      <xdr:col>23</xdr:col>
      <xdr:colOff>387350</xdr:colOff>
      <xdr:row>167</xdr:row>
      <xdr:rowOff>228600</xdr:rowOff>
    </xdr:to>
    <xdr:sp macro="" textlink="">
      <xdr:nvSpPr>
        <xdr:cNvPr id="8" name="矢印: 上 7">
          <a:extLst>
            <a:ext uri="{FF2B5EF4-FFF2-40B4-BE49-F238E27FC236}">
              <a16:creationId xmlns:a16="http://schemas.microsoft.com/office/drawing/2014/main" id="{2686BD1F-3E65-4620-A683-30479FB85301}"/>
            </a:ext>
          </a:extLst>
        </xdr:cNvPr>
        <xdr:cNvSpPr/>
      </xdr:nvSpPr>
      <xdr:spPr>
        <a:xfrm>
          <a:off x="7975600" y="552894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196850</xdr:colOff>
      <xdr:row>42</xdr:row>
      <xdr:rowOff>0</xdr:rowOff>
    </xdr:from>
    <xdr:to>
      <xdr:col>23</xdr:col>
      <xdr:colOff>387350</xdr:colOff>
      <xdr:row>42</xdr:row>
      <xdr:rowOff>228600</xdr:rowOff>
    </xdr:to>
    <xdr:sp macro="" textlink="">
      <xdr:nvSpPr>
        <xdr:cNvPr id="9" name="矢印: 上 8">
          <a:extLst>
            <a:ext uri="{FF2B5EF4-FFF2-40B4-BE49-F238E27FC236}">
              <a16:creationId xmlns:a16="http://schemas.microsoft.com/office/drawing/2014/main" id="{3BA1E722-6E86-4096-BBCE-8B7EE942C773}"/>
            </a:ext>
          </a:extLst>
        </xdr:cNvPr>
        <xdr:cNvSpPr/>
      </xdr:nvSpPr>
      <xdr:spPr>
        <a:xfrm>
          <a:off x="8718550" y="11249660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368300</xdr:colOff>
      <xdr:row>124</xdr:row>
      <xdr:rowOff>228600</xdr:rowOff>
    </xdr:from>
    <xdr:to>
      <xdr:col>23</xdr:col>
      <xdr:colOff>558800</xdr:colOff>
      <xdr:row>125</xdr:row>
      <xdr:rowOff>222250</xdr:rowOff>
    </xdr:to>
    <xdr:sp macro="" textlink="">
      <xdr:nvSpPr>
        <xdr:cNvPr id="10" name="矢印: 上 9">
          <a:extLst>
            <a:ext uri="{FF2B5EF4-FFF2-40B4-BE49-F238E27FC236}">
              <a16:creationId xmlns:a16="http://schemas.microsoft.com/office/drawing/2014/main" id="{EA1F37F0-7CC0-4870-83CA-8E2735B8552A}"/>
            </a:ext>
          </a:extLst>
        </xdr:cNvPr>
        <xdr:cNvSpPr/>
      </xdr:nvSpPr>
      <xdr:spPr>
        <a:xfrm>
          <a:off x="8356600" y="28200350"/>
          <a:ext cx="190500" cy="2286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77"/>
  <sheetViews>
    <sheetView tabSelected="1" zoomScaleNormal="100" zoomScaleSheetLayoutView="80" workbookViewId="0">
      <selection activeCell="F104" sqref="F104:J104"/>
    </sheetView>
  </sheetViews>
  <sheetFormatPr defaultRowHeight="18"/>
  <cols>
    <col min="1" max="23" width="4.4140625" customWidth="1"/>
    <col min="24" max="24" width="6.1640625" customWidth="1"/>
    <col min="25" max="25" width="4.4140625" customWidth="1"/>
    <col min="26" max="16384" width="8.6640625" style="265"/>
  </cols>
  <sheetData>
    <row r="1" spans="1:25" ht="18.5" thickBot="1"/>
    <row r="2" spans="1:25" ht="18.5" thickBot="1">
      <c r="B2" s="71" t="s">
        <v>46</v>
      </c>
      <c r="C2" s="71"/>
      <c r="D2" s="71"/>
      <c r="E2" s="2" t="s">
        <v>108</v>
      </c>
      <c r="F2" s="5">
        <v>5</v>
      </c>
      <c r="G2" s="2" t="s">
        <v>109</v>
      </c>
      <c r="I2" s="2" t="s">
        <v>45</v>
      </c>
      <c r="J2" s="72">
        <v>331</v>
      </c>
      <c r="K2" s="73"/>
      <c r="L2" s="2" t="s">
        <v>117</v>
      </c>
      <c r="M2" s="2" t="s">
        <v>45</v>
      </c>
      <c r="N2" s="72">
        <v>443</v>
      </c>
      <c r="O2" s="73"/>
    </row>
    <row r="4" spans="1:25" s="266" customFormat="1" ht="26.5" customHeight="1">
      <c r="A4" s="50"/>
      <c r="B4" s="48" t="s">
        <v>656</v>
      </c>
      <c r="C4" s="49"/>
      <c r="D4" s="49"/>
      <c r="E4" s="49"/>
      <c r="F4" s="49"/>
      <c r="G4" s="49"/>
      <c r="H4" s="49"/>
      <c r="I4" s="49"/>
      <c r="J4" s="49"/>
      <c r="K4" s="49"/>
      <c r="L4" s="49"/>
      <c r="M4" s="49"/>
      <c r="N4" s="49"/>
      <c r="O4" s="49"/>
      <c r="P4" s="49"/>
      <c r="Q4" s="49"/>
      <c r="R4" s="49"/>
      <c r="S4" s="49"/>
      <c r="T4" s="49"/>
      <c r="U4" s="49"/>
      <c r="V4" s="49"/>
      <c r="W4" s="49"/>
      <c r="X4" s="49"/>
      <c r="Y4" s="49"/>
    </row>
    <row r="5" spans="1:25" ht="18" customHeight="1"/>
    <row r="6" spans="1:25" ht="18" customHeight="1" thickBot="1"/>
    <row r="7" spans="1:25" ht="19" thickTop="1" thickBot="1">
      <c r="C7" s="51"/>
      <c r="D7" s="52"/>
      <c r="E7" s="52"/>
      <c r="F7" s="52"/>
      <c r="G7" s="52"/>
      <c r="H7" s="52"/>
      <c r="I7" s="52"/>
      <c r="J7" s="52"/>
      <c r="K7" s="52"/>
      <c r="L7" s="52"/>
      <c r="M7" s="52"/>
      <c r="N7" s="52"/>
      <c r="O7" s="52"/>
      <c r="P7" s="52"/>
      <c r="Q7" s="52"/>
      <c r="R7" s="52"/>
      <c r="S7" s="52"/>
      <c r="T7" s="52"/>
      <c r="U7" s="52"/>
      <c r="V7" s="52"/>
      <c r="W7" s="52"/>
      <c r="X7" s="53"/>
    </row>
    <row r="8" spans="1:25" ht="18.5" thickBot="1">
      <c r="C8" s="54"/>
      <c r="F8" s="74" t="s">
        <v>209</v>
      </c>
      <c r="G8" s="74"/>
      <c r="H8" s="74"/>
      <c r="I8" s="74"/>
      <c r="K8" s="72" t="s">
        <v>13</v>
      </c>
      <c r="L8" s="75"/>
      <c r="M8" s="73"/>
      <c r="O8" s="72" t="s">
        <v>24</v>
      </c>
      <c r="P8" s="75"/>
      <c r="Q8" s="75"/>
      <c r="R8" s="75"/>
      <c r="S8" s="75"/>
      <c r="T8" s="75"/>
      <c r="U8" s="73"/>
      <c r="X8" s="55"/>
    </row>
    <row r="9" spans="1:25" ht="18.5" thickBot="1">
      <c r="C9" s="54"/>
      <c r="X9" s="55"/>
    </row>
    <row r="10" spans="1:25" ht="40" customHeight="1" thickBot="1">
      <c r="C10" s="54"/>
      <c r="F10" s="76" t="s">
        <v>297</v>
      </c>
      <c r="G10" s="77"/>
      <c r="H10" s="77"/>
      <c r="I10" s="77"/>
      <c r="J10" s="77"/>
      <c r="K10" s="77"/>
      <c r="L10" s="77"/>
      <c r="M10" s="78"/>
      <c r="N10" s="2" t="s">
        <v>648</v>
      </c>
      <c r="O10" s="79" t="s">
        <v>212</v>
      </c>
      <c r="P10" s="80"/>
      <c r="Q10" s="81"/>
      <c r="R10" s="2" t="s">
        <v>210</v>
      </c>
      <c r="S10" s="79" t="s">
        <v>213</v>
      </c>
      <c r="T10" s="80"/>
      <c r="U10" s="81"/>
      <c r="X10" s="55"/>
    </row>
    <row r="11" spans="1:25" ht="41.5" customHeight="1" thickBot="1">
      <c r="C11" s="54"/>
      <c r="F11" s="76" t="s">
        <v>298</v>
      </c>
      <c r="G11" s="77"/>
      <c r="H11" s="77"/>
      <c r="I11" s="77"/>
      <c r="J11" s="77"/>
      <c r="K11" s="77"/>
      <c r="L11" s="77"/>
      <c r="M11" s="78"/>
      <c r="N11" s="2" t="s">
        <v>648</v>
      </c>
      <c r="O11" s="82"/>
      <c r="P11" s="83"/>
      <c r="Q11" s="84"/>
      <c r="R11" s="2" t="s">
        <v>648</v>
      </c>
      <c r="S11" s="82"/>
      <c r="T11" s="83"/>
      <c r="U11" s="84"/>
      <c r="X11" s="55"/>
    </row>
    <row r="12" spans="1:25" ht="18.5" thickBot="1">
      <c r="C12" s="56"/>
      <c r="D12" s="57"/>
      <c r="E12" s="57"/>
      <c r="F12" s="57"/>
      <c r="G12" s="57"/>
      <c r="H12" s="57"/>
      <c r="I12" s="57"/>
      <c r="J12" s="57"/>
      <c r="K12" s="57"/>
      <c r="L12" s="57"/>
      <c r="M12" s="57"/>
      <c r="N12" s="57"/>
      <c r="O12" s="57"/>
      <c r="P12" s="57"/>
      <c r="Q12" s="57"/>
      <c r="R12" s="57"/>
      <c r="S12" s="57"/>
      <c r="T12" s="57"/>
      <c r="U12" s="57"/>
      <c r="V12" s="57"/>
      <c r="W12" s="57"/>
      <c r="X12" s="58"/>
    </row>
    <row r="13" spans="1:25" ht="19" thickTop="1" thickBot="1"/>
    <row r="14" spans="1:25" ht="18.5" thickBot="1">
      <c r="E14" s="2" t="s">
        <v>108</v>
      </c>
      <c r="F14" s="5">
        <v>5</v>
      </c>
      <c r="G14" s="2" t="s">
        <v>109</v>
      </c>
      <c r="I14" s="9" t="s">
        <v>118</v>
      </c>
      <c r="J14" s="10"/>
      <c r="L14" s="12">
        <v>1</v>
      </c>
      <c r="M14" s="2" t="s">
        <v>650</v>
      </c>
      <c r="N14" s="12">
        <v>1</v>
      </c>
      <c r="P14" s="2" t="s">
        <v>652</v>
      </c>
      <c r="Q14" s="72">
        <v>351</v>
      </c>
      <c r="R14" s="73"/>
      <c r="S14" s="2" t="s">
        <v>653</v>
      </c>
      <c r="T14" s="2" t="s">
        <v>652</v>
      </c>
      <c r="U14" s="72">
        <v>356</v>
      </c>
      <c r="V14" s="73"/>
    </row>
    <row r="16" spans="1:25" ht="17.5" customHeight="1">
      <c r="B16" s="59" t="s">
        <v>654</v>
      </c>
      <c r="C16" s="60"/>
      <c r="D16" s="60"/>
      <c r="E16" s="60"/>
      <c r="F16" s="59"/>
      <c r="G16" s="59"/>
      <c r="H16" s="59"/>
      <c r="I16" s="59"/>
      <c r="J16" s="59"/>
      <c r="K16" s="59"/>
      <c r="L16" s="59"/>
      <c r="M16" s="59"/>
      <c r="N16" s="59"/>
      <c r="O16" s="59"/>
      <c r="P16" s="59"/>
      <c r="Q16" s="59"/>
      <c r="R16" s="59"/>
      <c r="S16" s="59"/>
      <c r="T16" s="59"/>
      <c r="U16" s="59"/>
      <c r="V16" s="59"/>
      <c r="W16" s="59"/>
      <c r="X16" s="60"/>
      <c r="Y16" s="60"/>
    </row>
    <row r="17" spans="2:25" ht="17.5" customHeight="1">
      <c r="B17" s="61"/>
      <c r="C17" s="62"/>
      <c r="D17" s="62"/>
      <c r="E17" s="62"/>
      <c r="F17" s="61"/>
      <c r="G17" s="61"/>
      <c r="H17" s="61"/>
      <c r="I17" s="61"/>
      <c r="J17" s="61"/>
      <c r="K17" s="61"/>
      <c r="L17" s="61"/>
      <c r="M17" s="61"/>
      <c r="N17" s="61"/>
      <c r="O17" s="61"/>
      <c r="P17" s="61"/>
      <c r="Q17" s="61"/>
      <c r="R17" s="61"/>
      <c r="S17" s="61"/>
      <c r="T17" s="61"/>
      <c r="U17" s="61"/>
      <c r="V17" s="61"/>
      <c r="W17" s="61"/>
      <c r="X17" s="62"/>
      <c r="Y17" s="62"/>
    </row>
    <row r="18" spans="2:25">
      <c r="B18" s="1" t="s">
        <v>308</v>
      </c>
    </row>
    <row r="19" spans="2:25" ht="18.5" thickBot="1"/>
    <row r="20" spans="2:25" ht="18.5" thickBot="1">
      <c r="B20" s="2" t="s">
        <v>108</v>
      </c>
      <c r="C20" s="5">
        <v>4</v>
      </c>
      <c r="D20" s="2" t="s">
        <v>109</v>
      </c>
      <c r="F20" s="71" t="s">
        <v>46</v>
      </c>
      <c r="G20" s="71"/>
      <c r="H20" s="71"/>
      <c r="I20" s="2" t="s">
        <v>45</v>
      </c>
      <c r="J20" s="72">
        <v>275</v>
      </c>
      <c r="K20" s="75"/>
      <c r="L20" s="73"/>
    </row>
    <row r="21" spans="2:25" ht="18.5" thickBot="1"/>
    <row r="22" spans="2:25" ht="18.5" thickBot="1">
      <c r="H22" s="85" t="s">
        <v>2</v>
      </c>
      <c r="I22" s="86"/>
      <c r="J22" s="87"/>
      <c r="L22" s="72" t="s">
        <v>10</v>
      </c>
      <c r="M22" s="75"/>
      <c r="N22" s="75"/>
      <c r="O22" s="75"/>
      <c r="P22" s="75"/>
      <c r="Q22" s="75"/>
      <c r="R22" s="73"/>
    </row>
    <row r="23" spans="2:25" ht="18.5" thickBot="1"/>
    <row r="24" spans="2:25" ht="18.5" thickBot="1">
      <c r="G24" s="71" t="s">
        <v>22</v>
      </c>
      <c r="H24" s="71"/>
      <c r="I24" s="71"/>
      <c r="J24" s="71"/>
      <c r="K24" s="71"/>
      <c r="L24" s="85" t="s">
        <v>13</v>
      </c>
      <c r="M24" s="86"/>
      <c r="N24" s="87"/>
      <c r="P24" s="85" t="s">
        <v>23</v>
      </c>
      <c r="Q24" s="86"/>
      <c r="R24" s="86"/>
      <c r="S24" s="86"/>
      <c r="T24" s="86"/>
      <c r="U24" s="87"/>
    </row>
    <row r="25" spans="2:25" ht="18.5" thickBot="1"/>
    <row r="26" spans="2:25" ht="18.5" thickBot="1">
      <c r="C26" s="71" t="s">
        <v>25</v>
      </c>
      <c r="D26" s="71"/>
      <c r="E26" s="71"/>
      <c r="F26" s="72" t="s">
        <v>27</v>
      </c>
      <c r="G26" s="75"/>
      <c r="H26" s="75"/>
      <c r="I26" s="75"/>
      <c r="J26" s="75"/>
      <c r="K26" s="75"/>
      <c r="L26" s="75"/>
      <c r="M26" s="75"/>
      <c r="N26" s="75"/>
      <c r="O26" s="73"/>
      <c r="Q26" s="85" t="s">
        <v>43</v>
      </c>
      <c r="R26" s="87"/>
      <c r="T26" t="s">
        <v>48</v>
      </c>
      <c r="U26" s="85" t="s">
        <v>689</v>
      </c>
      <c r="V26" s="87"/>
    </row>
    <row r="27" spans="2:25" ht="18.5" thickBot="1"/>
    <row r="28" spans="2:25" ht="18.5" thickBot="1">
      <c r="U28" s="71" t="s">
        <v>15</v>
      </c>
      <c r="V28" s="100"/>
      <c r="W28" s="85" t="s">
        <v>16</v>
      </c>
      <c r="X28" s="86"/>
      <c r="Y28" s="87"/>
    </row>
    <row r="29" spans="2:25" ht="18.5" thickBot="1"/>
    <row r="30" spans="2:25" ht="18.5" thickBot="1">
      <c r="B30" s="85" t="s">
        <v>47</v>
      </c>
      <c r="C30" s="86"/>
      <c r="D30" s="87"/>
      <c r="E30" s="85" t="s">
        <v>67</v>
      </c>
      <c r="F30" s="86"/>
      <c r="G30" s="87"/>
      <c r="H30" s="85" t="s">
        <v>71</v>
      </c>
      <c r="I30" s="86"/>
      <c r="J30" s="86"/>
      <c r="K30" s="86"/>
      <c r="L30" s="86"/>
      <c r="M30" s="87"/>
      <c r="N30" s="85" t="s">
        <v>43</v>
      </c>
      <c r="O30" s="86"/>
      <c r="P30" s="86"/>
      <c r="Q30" s="87"/>
      <c r="R30" s="85" t="s">
        <v>72</v>
      </c>
      <c r="S30" s="86"/>
      <c r="T30" s="86"/>
      <c r="U30" s="87"/>
      <c r="V30" s="85" t="s">
        <v>73</v>
      </c>
      <c r="W30" s="86"/>
      <c r="X30" s="86"/>
      <c r="Y30" s="87"/>
    </row>
    <row r="31" spans="2:25" ht="18.5" thickBot="1">
      <c r="B31" s="144">
        <v>45383</v>
      </c>
      <c r="C31" s="145"/>
      <c r="D31" s="146"/>
      <c r="E31" s="85" t="s">
        <v>65</v>
      </c>
      <c r="F31" s="86"/>
      <c r="G31" s="87"/>
      <c r="H31" s="85" t="s">
        <v>74</v>
      </c>
      <c r="I31" s="86"/>
      <c r="J31" s="86"/>
      <c r="K31" s="86"/>
      <c r="L31" s="86"/>
      <c r="M31" s="87"/>
      <c r="N31" s="88"/>
      <c r="O31" s="89"/>
      <c r="P31" s="89"/>
      <c r="Q31" s="90"/>
      <c r="R31" s="88"/>
      <c r="S31" s="89"/>
      <c r="T31" s="89"/>
      <c r="U31" s="90"/>
      <c r="V31" s="37" t="s">
        <v>303</v>
      </c>
      <c r="W31" s="147">
        <v>99000</v>
      </c>
      <c r="X31" s="148"/>
      <c r="Y31" s="149"/>
    </row>
    <row r="32" spans="2:25" ht="18.5" thickBot="1">
      <c r="B32" s="144">
        <v>45412</v>
      </c>
      <c r="C32" s="145"/>
      <c r="D32" s="146"/>
      <c r="E32" s="85" t="s">
        <v>65</v>
      </c>
      <c r="F32" s="86"/>
      <c r="G32" s="87"/>
      <c r="H32" s="85" t="s">
        <v>26</v>
      </c>
      <c r="I32" s="86"/>
      <c r="J32" s="86"/>
      <c r="K32" s="86"/>
      <c r="L32" s="86"/>
      <c r="M32" s="87"/>
      <c r="N32" s="88"/>
      <c r="O32" s="89"/>
      <c r="P32" s="89"/>
      <c r="Q32" s="90"/>
      <c r="R32" s="37" t="s">
        <v>304</v>
      </c>
      <c r="S32" s="147">
        <v>44000</v>
      </c>
      <c r="T32" s="148"/>
      <c r="U32" s="149"/>
      <c r="V32" s="37" t="s">
        <v>305</v>
      </c>
      <c r="W32" s="147">
        <f>IF(Q$26="借方",W31+O32-S32,IF(Q$26="貸方",W31-O32+S32,""))</f>
        <v>55000</v>
      </c>
      <c r="X32" s="148"/>
      <c r="Y32" s="149"/>
    </row>
    <row r="33" spans="2:25" ht="18.5" thickBot="1">
      <c r="B33" s="144">
        <v>45412</v>
      </c>
      <c r="C33" s="145"/>
      <c r="D33" s="146"/>
      <c r="E33" s="85" t="s">
        <v>65</v>
      </c>
      <c r="F33" s="86"/>
      <c r="G33" s="87"/>
      <c r="H33" s="85" t="s">
        <v>136</v>
      </c>
      <c r="I33" s="86"/>
      <c r="J33" s="86"/>
      <c r="K33" s="86"/>
      <c r="L33" s="86"/>
      <c r="M33" s="87"/>
      <c r="N33" s="37" t="s">
        <v>306</v>
      </c>
      <c r="O33" s="147">
        <v>49280</v>
      </c>
      <c r="P33" s="148"/>
      <c r="Q33" s="149"/>
      <c r="R33" s="91"/>
      <c r="S33" s="92"/>
      <c r="T33" s="92"/>
      <c r="U33" s="93"/>
      <c r="V33" s="37" t="s">
        <v>307</v>
      </c>
      <c r="W33" s="147">
        <f>IF(Q$26="借方",W32+O33-S33,IF(Q$26="貸方",W32-O33+S33,""))</f>
        <v>104280</v>
      </c>
      <c r="X33" s="148"/>
      <c r="Y33" s="149"/>
    </row>
    <row r="35" spans="2:25" ht="18.5" thickBot="1"/>
    <row r="36" spans="2:25" ht="18.5" thickBot="1">
      <c r="B36" s="2" t="s">
        <v>108</v>
      </c>
      <c r="C36" s="5">
        <v>4</v>
      </c>
      <c r="D36" s="2" t="s">
        <v>109</v>
      </c>
      <c r="F36" s="71" t="s">
        <v>46</v>
      </c>
      <c r="G36" s="71"/>
      <c r="H36" s="71"/>
      <c r="I36" s="2" t="s">
        <v>45</v>
      </c>
      <c r="J36" s="72">
        <v>279</v>
      </c>
      <c r="K36" s="75"/>
      <c r="L36" s="73"/>
    </row>
    <row r="37" spans="2:25" ht="18.5" thickBot="1"/>
    <row r="38" spans="2:25" ht="18.5" thickBot="1">
      <c r="H38" s="85" t="s">
        <v>2</v>
      </c>
      <c r="I38" s="86"/>
      <c r="J38" s="87"/>
      <c r="L38" s="72" t="s">
        <v>10</v>
      </c>
      <c r="M38" s="75"/>
      <c r="N38" s="75"/>
      <c r="O38" s="75"/>
      <c r="P38" s="75"/>
      <c r="Q38" s="75"/>
      <c r="R38" s="73"/>
    </row>
    <row r="39" spans="2:25" ht="18.5" thickBot="1"/>
    <row r="40" spans="2:25" ht="18.5" thickBot="1">
      <c r="G40" s="71" t="s">
        <v>22</v>
      </c>
      <c r="H40" s="71"/>
      <c r="I40" s="71"/>
      <c r="J40" s="71"/>
      <c r="K40" s="71"/>
      <c r="L40" s="85" t="s">
        <v>13</v>
      </c>
      <c r="M40" s="86"/>
      <c r="N40" s="87"/>
      <c r="P40" s="85" t="s">
        <v>23</v>
      </c>
      <c r="Q40" s="86"/>
      <c r="R40" s="86"/>
      <c r="S40" s="86"/>
      <c r="T40" s="86"/>
      <c r="U40" s="87"/>
    </row>
    <row r="41" spans="2:25" ht="18.5" thickBot="1"/>
    <row r="42" spans="2:25" ht="18.5" thickBot="1">
      <c r="C42" s="71" t="s">
        <v>25</v>
      </c>
      <c r="D42" s="71"/>
      <c r="E42" s="71"/>
      <c r="F42" s="72" t="s">
        <v>28</v>
      </c>
      <c r="G42" s="75"/>
      <c r="H42" s="75"/>
      <c r="I42" s="75"/>
      <c r="J42" s="75"/>
      <c r="K42" s="75"/>
      <c r="L42" s="75"/>
      <c r="M42" s="75"/>
      <c r="N42" s="75"/>
      <c r="O42" s="73"/>
      <c r="Q42" s="85" t="s">
        <v>44</v>
      </c>
      <c r="R42" s="87"/>
      <c r="T42" t="s">
        <v>48</v>
      </c>
      <c r="U42" s="85" t="s">
        <v>680</v>
      </c>
      <c r="V42" s="87"/>
    </row>
    <row r="43" spans="2:25" ht="18.5" thickBot="1"/>
    <row r="44" spans="2:25" ht="18.5" thickBot="1">
      <c r="U44" s="71" t="s">
        <v>15</v>
      </c>
      <c r="V44" s="100"/>
      <c r="W44" s="85" t="s">
        <v>16</v>
      </c>
      <c r="X44" s="86"/>
      <c r="Y44" s="87"/>
    </row>
    <row r="45" spans="2:25" ht="18.5" thickBot="1"/>
    <row r="46" spans="2:25" ht="18.5" thickBot="1">
      <c r="B46" s="85" t="s">
        <v>47</v>
      </c>
      <c r="C46" s="86"/>
      <c r="D46" s="87"/>
      <c r="E46" s="85" t="s">
        <v>67</v>
      </c>
      <c r="F46" s="86"/>
      <c r="G46" s="87"/>
      <c r="H46" s="85" t="s">
        <v>71</v>
      </c>
      <c r="I46" s="86"/>
      <c r="J46" s="86"/>
      <c r="K46" s="86"/>
      <c r="L46" s="86"/>
      <c r="M46" s="87"/>
      <c r="N46" s="85" t="s">
        <v>43</v>
      </c>
      <c r="O46" s="86"/>
      <c r="P46" s="86"/>
      <c r="Q46" s="87"/>
      <c r="R46" s="85" t="s">
        <v>72</v>
      </c>
      <c r="S46" s="86"/>
      <c r="T46" s="86"/>
      <c r="U46" s="87"/>
      <c r="V46" s="85" t="s">
        <v>73</v>
      </c>
      <c r="W46" s="86"/>
      <c r="X46" s="86"/>
      <c r="Y46" s="87"/>
    </row>
    <row r="47" spans="2:25" ht="18.5" thickBot="1">
      <c r="B47" s="144">
        <v>45383</v>
      </c>
      <c r="C47" s="145"/>
      <c r="D47" s="146"/>
      <c r="E47" s="85" t="s">
        <v>65</v>
      </c>
      <c r="F47" s="86"/>
      <c r="G47" s="87"/>
      <c r="H47" s="85" t="s">
        <v>74</v>
      </c>
      <c r="I47" s="86"/>
      <c r="J47" s="86"/>
      <c r="K47" s="86"/>
      <c r="L47" s="86"/>
      <c r="M47" s="87"/>
      <c r="N47" s="88"/>
      <c r="O47" s="89"/>
      <c r="P47" s="89"/>
      <c r="Q47" s="90"/>
      <c r="R47" s="88"/>
      <c r="S47" s="89"/>
      <c r="T47" s="89"/>
      <c r="U47" s="90"/>
      <c r="V47" s="37" t="s">
        <v>409</v>
      </c>
      <c r="W47" s="147">
        <v>48000</v>
      </c>
      <c r="X47" s="148"/>
      <c r="Y47" s="149"/>
    </row>
    <row r="48" spans="2:25" ht="18.5" thickBot="1">
      <c r="B48" s="144">
        <v>45412</v>
      </c>
      <c r="C48" s="145"/>
      <c r="D48" s="146"/>
      <c r="E48" s="85" t="s">
        <v>65</v>
      </c>
      <c r="F48" s="86"/>
      <c r="G48" s="87"/>
      <c r="H48" s="85" t="s">
        <v>27</v>
      </c>
      <c r="I48" s="86"/>
      <c r="J48" s="86"/>
      <c r="K48" s="86"/>
      <c r="L48" s="86"/>
      <c r="M48" s="87"/>
      <c r="N48" s="91"/>
      <c r="O48" s="92"/>
      <c r="P48" s="92"/>
      <c r="Q48" s="93"/>
      <c r="R48" s="37" t="s">
        <v>410</v>
      </c>
      <c r="S48" s="147">
        <v>4480</v>
      </c>
      <c r="T48" s="148"/>
      <c r="U48" s="149"/>
      <c r="V48" s="37" t="s">
        <v>411</v>
      </c>
      <c r="W48" s="147">
        <f>IF(Q$42="借方",W47+O48-S48,IF(Q$42="貸方",W47-O48+S48,""))</f>
        <v>52480</v>
      </c>
      <c r="X48" s="148"/>
      <c r="Y48" s="149"/>
    </row>
    <row r="51" spans="2:25" ht="36" customHeight="1">
      <c r="D51" s="151" t="s">
        <v>633</v>
      </c>
      <c r="E51" s="151"/>
      <c r="F51" s="151"/>
      <c r="G51" s="151"/>
      <c r="H51" s="151"/>
      <c r="I51" s="151"/>
      <c r="J51" s="151"/>
      <c r="K51" s="151"/>
      <c r="L51" s="151"/>
      <c r="M51" s="151"/>
      <c r="N51" s="151"/>
      <c r="O51" s="151"/>
      <c r="P51" s="151"/>
      <c r="Q51" s="151"/>
      <c r="R51" s="151"/>
      <c r="S51" s="151"/>
      <c r="T51" s="151"/>
      <c r="U51" s="151"/>
      <c r="V51" s="151"/>
    </row>
    <row r="52" spans="2:25" ht="18.5" thickBot="1"/>
    <row r="53" spans="2:25" ht="18.5" thickBot="1">
      <c r="G53" s="71" t="s">
        <v>22</v>
      </c>
      <c r="H53" s="71"/>
      <c r="I53" s="71"/>
      <c r="J53" s="71"/>
      <c r="K53" s="71"/>
      <c r="L53" s="85" t="s">
        <v>13</v>
      </c>
      <c r="M53" s="86"/>
      <c r="N53" s="87"/>
      <c r="P53" s="72" t="s">
        <v>24</v>
      </c>
      <c r="Q53" s="75"/>
      <c r="R53" s="75"/>
      <c r="S53" s="75"/>
      <c r="T53" s="75"/>
      <c r="U53" s="73"/>
    </row>
    <row r="54" spans="2:25" ht="5.5" customHeight="1" thickBot="1"/>
    <row r="55" spans="2:25" ht="18.5" thickBot="1">
      <c r="H55" s="71" t="s">
        <v>123</v>
      </c>
      <c r="I55" s="71"/>
      <c r="J55" s="71"/>
      <c r="K55" s="100"/>
      <c r="L55" s="141" t="s">
        <v>124</v>
      </c>
      <c r="M55" s="142"/>
      <c r="N55" s="142"/>
      <c r="O55" s="142"/>
      <c r="P55" s="142"/>
      <c r="Q55" s="143"/>
      <c r="R55" s="72" t="s">
        <v>299</v>
      </c>
      <c r="S55" s="75"/>
      <c r="T55" s="75"/>
      <c r="U55" s="75"/>
      <c r="V55" s="75"/>
      <c r="W55" s="73"/>
    </row>
    <row r="56" spans="2:25" ht="7.5" customHeight="1" thickBot="1"/>
    <row r="57" spans="2:25" ht="18.5" thickBot="1">
      <c r="E57" s="2" t="s">
        <v>108</v>
      </c>
      <c r="F57" s="5">
        <v>5</v>
      </c>
      <c r="G57" s="2" t="s">
        <v>109</v>
      </c>
      <c r="I57" s="2" t="s">
        <v>45</v>
      </c>
      <c r="J57" s="72">
        <v>352</v>
      </c>
      <c r="K57" s="73"/>
    </row>
    <row r="58" spans="2:25" ht="18.5" thickBot="1"/>
    <row r="59" spans="2:25" ht="18.5" thickBot="1">
      <c r="B59" s="71" t="s">
        <v>300</v>
      </c>
      <c r="C59" s="71"/>
      <c r="D59" s="71"/>
      <c r="E59" s="71"/>
      <c r="F59" s="71"/>
      <c r="G59" s="71"/>
      <c r="H59" s="71" t="s">
        <v>164</v>
      </c>
      <c r="I59" s="71"/>
      <c r="J59" s="71"/>
      <c r="K59" s="8" t="s">
        <v>165</v>
      </c>
      <c r="L59" s="117" t="s">
        <v>166</v>
      </c>
      <c r="M59" s="118"/>
      <c r="N59" s="118"/>
      <c r="O59" s="118"/>
      <c r="P59" s="118"/>
      <c r="Q59" s="118"/>
      <c r="R59" s="118"/>
      <c r="S59" s="118"/>
      <c r="T59" s="118"/>
      <c r="U59" s="118"/>
      <c r="V59" s="119"/>
    </row>
    <row r="60" spans="2:25" ht="18.5" thickBot="1">
      <c r="B60" s="71" t="s">
        <v>301</v>
      </c>
      <c r="C60" s="71"/>
      <c r="D60" s="71"/>
      <c r="E60" s="71"/>
      <c r="F60" s="71"/>
      <c r="G60" s="71"/>
      <c r="H60" s="71" t="s">
        <v>164</v>
      </c>
      <c r="I60" s="71"/>
      <c r="J60" s="71"/>
      <c r="K60" s="8" t="s">
        <v>165</v>
      </c>
      <c r="L60" s="117" t="s">
        <v>302</v>
      </c>
      <c r="M60" s="118"/>
      <c r="N60" s="118"/>
      <c r="O60" s="118"/>
      <c r="P60" s="118"/>
      <c r="Q60" s="118"/>
      <c r="R60" s="118"/>
      <c r="S60" s="118"/>
      <c r="T60" s="118"/>
      <c r="U60" s="118"/>
      <c r="V60" s="119"/>
    </row>
    <row r="61" spans="2:25" ht="18.5" thickBot="1"/>
    <row r="62" spans="2:25" ht="18.5" thickBot="1">
      <c r="B62" s="85" t="s">
        <v>167</v>
      </c>
      <c r="C62" s="87"/>
      <c r="D62" s="85" t="s">
        <v>169</v>
      </c>
      <c r="E62" s="86"/>
      <c r="F62" s="86"/>
      <c r="G62" s="86"/>
      <c r="H62" s="86"/>
      <c r="I62" s="87"/>
      <c r="J62" s="85" t="s">
        <v>168</v>
      </c>
      <c r="K62" s="87"/>
      <c r="L62" s="85" t="s">
        <v>312</v>
      </c>
      <c r="M62" s="86"/>
      <c r="N62" s="86"/>
      <c r="O62" s="86"/>
      <c r="P62" s="86"/>
      <c r="Q62" s="87"/>
      <c r="R62" s="85" t="s">
        <v>313</v>
      </c>
      <c r="S62" s="86"/>
      <c r="T62" s="86"/>
      <c r="U62" s="86"/>
      <c r="V62" s="86"/>
      <c r="W62" s="87"/>
      <c r="X62" s="85" t="s">
        <v>48</v>
      </c>
      <c r="Y62" s="87"/>
    </row>
    <row r="63" spans="2:25" ht="18.5" thickBot="1">
      <c r="B63" s="85">
        <v>1</v>
      </c>
      <c r="C63" s="87"/>
      <c r="D63" s="85" t="s">
        <v>27</v>
      </c>
      <c r="E63" s="86"/>
      <c r="F63" s="86"/>
      <c r="G63" s="86"/>
      <c r="H63" s="86"/>
      <c r="I63" s="87"/>
      <c r="J63" s="85"/>
      <c r="K63" s="87"/>
      <c r="L63" s="138" t="s">
        <v>309</v>
      </c>
      <c r="M63" s="139"/>
      <c r="N63" s="139"/>
      <c r="O63" s="139"/>
      <c r="P63" s="139"/>
      <c r="Q63" s="140"/>
      <c r="R63" s="138"/>
      <c r="S63" s="139"/>
      <c r="T63" s="139"/>
      <c r="U63" s="139"/>
      <c r="V63" s="139"/>
      <c r="W63" s="140"/>
      <c r="X63" s="138"/>
      <c r="Y63" s="140"/>
    </row>
    <row r="64" spans="2:25" ht="18.5" thickBot="1">
      <c r="B64" s="85">
        <v>2</v>
      </c>
      <c r="C64" s="87"/>
      <c r="D64" s="97" t="s">
        <v>170</v>
      </c>
      <c r="E64" s="98"/>
      <c r="F64" s="98"/>
      <c r="G64" s="98"/>
      <c r="H64" s="98"/>
      <c r="I64" s="99"/>
      <c r="J64" s="85" t="s">
        <v>16</v>
      </c>
      <c r="K64" s="87"/>
      <c r="L64" s="136">
        <v>1</v>
      </c>
      <c r="M64" s="137"/>
      <c r="N64" s="91"/>
      <c r="O64" s="92"/>
      <c r="P64" s="92"/>
      <c r="Q64" s="93"/>
      <c r="R64" s="136">
        <v>4</v>
      </c>
      <c r="S64" s="137"/>
      <c r="T64" s="91"/>
      <c r="U64" s="92"/>
      <c r="V64" s="92"/>
      <c r="W64" s="93"/>
      <c r="X64" s="88"/>
      <c r="Y64" s="90"/>
    </row>
    <row r="65" spans="2:25" ht="18.5" thickBot="1">
      <c r="B65" s="85">
        <v>3</v>
      </c>
      <c r="C65" s="87"/>
      <c r="D65" s="97" t="s">
        <v>201</v>
      </c>
      <c r="E65" s="98"/>
      <c r="F65" s="98"/>
      <c r="G65" s="98"/>
      <c r="H65" s="98"/>
      <c r="I65" s="99"/>
      <c r="J65" s="85" t="s">
        <v>16</v>
      </c>
      <c r="K65" s="87"/>
      <c r="L65" s="136">
        <v>2</v>
      </c>
      <c r="M65" s="137"/>
      <c r="N65" s="91"/>
      <c r="O65" s="92"/>
      <c r="P65" s="92"/>
      <c r="Q65" s="93"/>
      <c r="R65" s="136">
        <v>5</v>
      </c>
      <c r="S65" s="137"/>
      <c r="T65" s="91"/>
      <c r="U65" s="92"/>
      <c r="V65" s="92"/>
      <c r="W65" s="93"/>
      <c r="X65" s="88"/>
      <c r="Y65" s="90"/>
    </row>
    <row r="66" spans="2:25" ht="18.5" thickBot="1">
      <c r="B66" s="85">
        <v>4</v>
      </c>
      <c r="C66" s="87"/>
      <c r="D66" s="97" t="s">
        <v>171</v>
      </c>
      <c r="E66" s="98"/>
      <c r="F66" s="98"/>
      <c r="G66" s="98"/>
      <c r="H66" s="98"/>
      <c r="I66" s="99"/>
      <c r="J66" s="85" t="s">
        <v>16</v>
      </c>
      <c r="K66" s="87"/>
      <c r="L66" s="136">
        <v>3</v>
      </c>
      <c r="M66" s="137"/>
      <c r="N66" s="91"/>
      <c r="O66" s="92"/>
      <c r="P66" s="92"/>
      <c r="Q66" s="93"/>
      <c r="R66" s="136">
        <v>6</v>
      </c>
      <c r="S66" s="137"/>
      <c r="T66" s="91"/>
      <c r="U66" s="92"/>
      <c r="V66" s="92"/>
      <c r="W66" s="93"/>
      <c r="X66" s="88"/>
      <c r="Y66" s="90"/>
    </row>
    <row r="67" spans="2:25">
      <c r="B67" s="25" t="s">
        <v>632</v>
      </c>
    </row>
    <row r="69" spans="2:25">
      <c r="B69" s="1" t="s">
        <v>310</v>
      </c>
      <c r="N69" s="25" t="s">
        <v>645</v>
      </c>
    </row>
    <row r="70" spans="2:25">
      <c r="B70" s="1" t="s">
        <v>311</v>
      </c>
      <c r="C70" s="1"/>
      <c r="D70" s="1"/>
      <c r="E70" s="1"/>
      <c r="F70" s="1"/>
      <c r="G70" s="154">
        <v>55000</v>
      </c>
      <c r="H70" s="154"/>
      <c r="I70" s="154"/>
      <c r="J70" s="1" t="s">
        <v>172</v>
      </c>
      <c r="K70" s="1"/>
      <c r="L70" s="1" t="s">
        <v>314</v>
      </c>
      <c r="M70" s="1"/>
      <c r="N70" s="1"/>
      <c r="O70" s="1"/>
      <c r="P70" s="1"/>
      <c r="Q70" s="154">
        <v>49280</v>
      </c>
      <c r="R70" s="154"/>
      <c r="S70" s="154"/>
      <c r="T70" s="1" t="s">
        <v>172</v>
      </c>
    </row>
    <row r="71" spans="2:25" ht="18.5" thickBot="1">
      <c r="B71" s="1"/>
      <c r="C71" s="1"/>
      <c r="D71" s="1"/>
      <c r="E71" s="1"/>
      <c r="F71" s="1"/>
      <c r="G71" s="1"/>
      <c r="H71" s="1"/>
      <c r="I71" s="1"/>
      <c r="J71" s="1"/>
      <c r="K71" s="1"/>
    </row>
    <row r="72" spans="2:25" ht="18.5" thickBot="1">
      <c r="B72" s="25" t="s">
        <v>173</v>
      </c>
      <c r="C72" s="71" t="s">
        <v>174</v>
      </c>
      <c r="D72" s="100"/>
      <c r="E72" s="72" t="s">
        <v>175</v>
      </c>
      <c r="F72" s="75"/>
      <c r="G72" s="75"/>
      <c r="H72" s="73"/>
      <c r="I72" s="1" t="s">
        <v>176</v>
      </c>
      <c r="J72" s="21" t="s">
        <v>177</v>
      </c>
      <c r="K72" s="7">
        <v>3</v>
      </c>
      <c r="L72" s="1" t="s">
        <v>178</v>
      </c>
      <c r="M72" s="1"/>
      <c r="N72" s="1"/>
      <c r="O72" s="1"/>
      <c r="P72" s="1"/>
      <c r="Q72" s="1" t="s">
        <v>15</v>
      </c>
      <c r="R72" s="2" t="s">
        <v>165</v>
      </c>
      <c r="S72" s="1" t="s">
        <v>16</v>
      </c>
    </row>
    <row r="73" spans="2:25" ht="18.5" thickBot="1"/>
    <row r="74" spans="2:25" ht="18.5" thickBot="1">
      <c r="B74" s="13"/>
      <c r="C74" s="14" t="s">
        <v>179</v>
      </c>
      <c r="D74" s="14"/>
      <c r="E74" s="14"/>
      <c r="F74" s="14"/>
      <c r="G74" s="14" t="s">
        <v>180</v>
      </c>
      <c r="H74" s="6" t="s">
        <v>181</v>
      </c>
      <c r="I74" s="14" t="s">
        <v>27</v>
      </c>
      <c r="J74" s="14"/>
      <c r="K74" s="14"/>
      <c r="L74" s="15" t="s">
        <v>180</v>
      </c>
      <c r="M74" s="1"/>
      <c r="N74" s="13"/>
      <c r="O74" s="14" t="s">
        <v>36</v>
      </c>
      <c r="P74" s="14"/>
      <c r="Q74" s="14"/>
      <c r="R74" s="14"/>
      <c r="S74" s="14" t="s">
        <v>180</v>
      </c>
      <c r="T74" s="6" t="s">
        <v>181</v>
      </c>
      <c r="U74" s="14" t="s">
        <v>37</v>
      </c>
      <c r="V74" s="14"/>
      <c r="W74" s="14"/>
      <c r="X74" s="15" t="s">
        <v>180</v>
      </c>
    </row>
    <row r="75" spans="2:25" ht="18.5" thickBot="1"/>
    <row r="76" spans="2:25" ht="18.5" thickBot="1">
      <c r="B76" s="71" t="s">
        <v>46</v>
      </c>
      <c r="C76" s="71"/>
      <c r="D76" s="71"/>
      <c r="E76" s="2" t="s">
        <v>108</v>
      </c>
      <c r="F76" s="5">
        <v>5</v>
      </c>
      <c r="G76" s="2" t="s">
        <v>109</v>
      </c>
      <c r="I76" s="2" t="s">
        <v>45</v>
      </c>
      <c r="J76" s="72">
        <v>354</v>
      </c>
      <c r="K76" s="75"/>
      <c r="L76" s="73"/>
    </row>
    <row r="77" spans="2:25" ht="11" customHeight="1" thickBot="1"/>
    <row r="78" spans="2:25" ht="18.5" thickBot="1">
      <c r="B78" s="72" t="s">
        <v>153</v>
      </c>
      <c r="C78" s="75"/>
      <c r="D78" s="75"/>
      <c r="E78" s="75"/>
      <c r="F78" s="73"/>
      <c r="G78" s="97" t="s">
        <v>315</v>
      </c>
      <c r="H78" s="98"/>
      <c r="I78" s="98"/>
      <c r="J78" s="98"/>
      <c r="K78" s="98"/>
      <c r="L78" s="98"/>
      <c r="M78" s="98"/>
      <c r="N78" s="98"/>
      <c r="O78" s="98"/>
      <c r="P78" s="98"/>
      <c r="Q78" s="98"/>
      <c r="R78" s="98"/>
      <c r="S78" s="98"/>
      <c r="T78" s="98"/>
      <c r="U78" s="98"/>
      <c r="V78" s="98"/>
      <c r="W78" s="98"/>
      <c r="X78" s="98"/>
      <c r="Y78" s="99"/>
    </row>
    <row r="79" spans="2:25" ht="18.5" thickBot="1">
      <c r="T79" s="71" t="s">
        <v>15</v>
      </c>
      <c r="U79" s="100"/>
      <c r="V79" s="85" t="s">
        <v>16</v>
      </c>
      <c r="W79" s="86"/>
      <c r="X79" s="87"/>
    </row>
    <row r="80" spans="2:25" ht="18.5" thickBot="1">
      <c r="B80" s="85" t="s">
        <v>47</v>
      </c>
      <c r="C80" s="86"/>
      <c r="D80" s="87"/>
      <c r="E80" s="85" t="s">
        <v>81</v>
      </c>
      <c r="F80" s="86"/>
      <c r="G80" s="86"/>
      <c r="H80" s="86"/>
      <c r="I80" s="86"/>
      <c r="J80" s="87"/>
      <c r="K80" s="85" t="s">
        <v>82</v>
      </c>
      <c r="L80" s="86"/>
      <c r="M80" s="86"/>
      <c r="N80" s="87"/>
      <c r="O80" s="85" t="s">
        <v>83</v>
      </c>
      <c r="P80" s="86"/>
      <c r="Q80" s="86"/>
      <c r="R80" s="86"/>
      <c r="S80" s="86"/>
      <c r="T80" s="87"/>
      <c r="U80" s="85" t="s">
        <v>84</v>
      </c>
      <c r="V80" s="86"/>
      <c r="W80" s="86"/>
      <c r="X80" s="87"/>
    </row>
    <row r="81" spans="2:25" ht="18.5" thickBot="1">
      <c r="B81" s="11">
        <v>7</v>
      </c>
      <c r="C81" s="101"/>
      <c r="D81" s="102"/>
      <c r="E81" s="11">
        <v>8</v>
      </c>
      <c r="F81" s="103"/>
      <c r="G81" s="104"/>
      <c r="H81" s="104"/>
      <c r="I81" s="104"/>
      <c r="J81" s="105"/>
      <c r="K81" s="11">
        <v>9</v>
      </c>
      <c r="L81" s="92"/>
      <c r="M81" s="92"/>
      <c r="N81" s="92"/>
      <c r="O81" s="11">
        <v>10</v>
      </c>
      <c r="P81" s="103"/>
      <c r="Q81" s="104"/>
      <c r="R81" s="104"/>
      <c r="S81" s="104"/>
      <c r="T81" s="105"/>
      <c r="U81" s="11">
        <v>11</v>
      </c>
      <c r="V81" s="91"/>
      <c r="W81" s="92"/>
      <c r="X81" s="93"/>
    </row>
    <row r="82" spans="2:25" ht="18.5" thickBot="1">
      <c r="E82" s="85"/>
      <c r="F82" s="86"/>
      <c r="G82" s="86"/>
      <c r="H82" s="86"/>
      <c r="I82" s="86"/>
      <c r="J82" s="87"/>
      <c r="K82" s="88"/>
      <c r="L82" s="89"/>
      <c r="M82" s="89"/>
      <c r="N82" s="90"/>
      <c r="O82" s="85"/>
      <c r="P82" s="86"/>
      <c r="Q82" s="86"/>
      <c r="R82" s="86"/>
      <c r="S82" s="86"/>
      <c r="T82" s="87"/>
      <c r="U82" s="88"/>
      <c r="V82" s="89"/>
      <c r="W82" s="89"/>
      <c r="X82" s="90"/>
    </row>
    <row r="83" spans="2:25" ht="18.5" thickBot="1">
      <c r="E83" s="85" t="s">
        <v>85</v>
      </c>
      <c r="F83" s="86"/>
      <c r="G83" s="86"/>
      <c r="H83" s="86"/>
      <c r="I83" s="86"/>
      <c r="J83" s="87"/>
      <c r="K83" s="11">
        <v>12</v>
      </c>
      <c r="L83" s="92"/>
      <c r="M83" s="92"/>
      <c r="N83" s="92"/>
      <c r="O83" s="85" t="s">
        <v>86</v>
      </c>
      <c r="P83" s="86"/>
      <c r="Q83" s="86"/>
      <c r="R83" s="86"/>
      <c r="S83" s="86"/>
      <c r="T83" s="87"/>
      <c r="U83" s="11">
        <v>13</v>
      </c>
      <c r="V83" s="91"/>
      <c r="W83" s="92"/>
      <c r="X83" s="93"/>
    </row>
    <row r="84" spans="2:25" ht="18.5" thickBot="1"/>
    <row r="85" spans="2:25" ht="34" customHeight="1" thickBot="1">
      <c r="B85" s="72" t="s">
        <v>156</v>
      </c>
      <c r="C85" s="75"/>
      <c r="D85" s="75"/>
      <c r="E85" s="75"/>
      <c r="F85" s="73"/>
      <c r="G85" s="150" t="s">
        <v>316</v>
      </c>
      <c r="H85" s="98"/>
      <c r="I85" s="98"/>
      <c r="J85" s="98"/>
      <c r="K85" s="98"/>
      <c r="L85" s="98"/>
      <c r="M85" s="98"/>
      <c r="N85" s="98"/>
      <c r="O85" s="98"/>
      <c r="P85" s="98"/>
      <c r="Q85" s="98"/>
      <c r="R85" s="98"/>
      <c r="S85" s="98"/>
      <c r="T85" s="98"/>
      <c r="U85" s="98"/>
      <c r="V85" s="98"/>
      <c r="W85" s="98"/>
      <c r="X85" s="98"/>
      <c r="Y85" s="99"/>
    </row>
    <row r="86" spans="2:25" ht="18.5" thickBot="1">
      <c r="T86" s="71" t="s">
        <v>15</v>
      </c>
      <c r="U86" s="100"/>
      <c r="V86" s="85" t="s">
        <v>16</v>
      </c>
      <c r="W86" s="86"/>
      <c r="X86" s="87"/>
    </row>
    <row r="87" spans="2:25" ht="18.5" thickBot="1">
      <c r="B87" s="85" t="s">
        <v>47</v>
      </c>
      <c r="C87" s="86"/>
      <c r="D87" s="87"/>
      <c r="E87" s="85" t="s">
        <v>81</v>
      </c>
      <c r="F87" s="86"/>
      <c r="G87" s="86"/>
      <c r="H87" s="86"/>
      <c r="I87" s="86"/>
      <c r="J87" s="87"/>
      <c r="K87" s="85" t="s">
        <v>82</v>
      </c>
      <c r="L87" s="86"/>
      <c r="M87" s="86"/>
      <c r="N87" s="87"/>
      <c r="O87" s="85" t="s">
        <v>83</v>
      </c>
      <c r="P87" s="86"/>
      <c r="Q87" s="86"/>
      <c r="R87" s="86"/>
      <c r="S87" s="86"/>
      <c r="T87" s="87"/>
      <c r="U87" s="85" t="s">
        <v>84</v>
      </c>
      <c r="V87" s="86"/>
      <c r="W87" s="86"/>
      <c r="X87" s="87"/>
    </row>
    <row r="88" spans="2:25" ht="18.5" thickBot="1">
      <c r="B88" s="11">
        <v>14</v>
      </c>
      <c r="C88" s="101"/>
      <c r="D88" s="102"/>
      <c r="E88" s="11">
        <v>15</v>
      </c>
      <c r="F88" s="103"/>
      <c r="G88" s="104"/>
      <c r="H88" s="104"/>
      <c r="I88" s="104"/>
      <c r="J88" s="105"/>
      <c r="K88" s="11">
        <v>16</v>
      </c>
      <c r="L88" s="92"/>
      <c r="M88" s="92"/>
      <c r="N88" s="92"/>
      <c r="O88" s="11">
        <v>17</v>
      </c>
      <c r="P88" s="103"/>
      <c r="Q88" s="104"/>
      <c r="R88" s="104"/>
      <c r="S88" s="104"/>
      <c r="T88" s="105"/>
      <c r="U88" s="11">
        <v>18</v>
      </c>
      <c r="V88" s="91"/>
      <c r="W88" s="92"/>
      <c r="X88" s="93"/>
    </row>
    <row r="89" spans="2:25" ht="18.5" thickBot="1">
      <c r="E89" s="85"/>
      <c r="F89" s="86"/>
      <c r="G89" s="86"/>
      <c r="H89" s="86"/>
      <c r="I89" s="86"/>
      <c r="J89" s="87"/>
      <c r="K89" s="88"/>
      <c r="L89" s="89"/>
      <c r="M89" s="89"/>
      <c r="N89" s="90"/>
      <c r="O89" s="85"/>
      <c r="P89" s="86"/>
      <c r="Q89" s="86"/>
      <c r="R89" s="86"/>
      <c r="S89" s="86"/>
      <c r="T89" s="87"/>
      <c r="U89" s="88"/>
      <c r="V89" s="89"/>
      <c r="W89" s="89"/>
      <c r="X89" s="90"/>
    </row>
    <row r="90" spans="2:25" ht="18.5" thickBot="1">
      <c r="E90" s="85" t="s">
        <v>85</v>
      </c>
      <c r="F90" s="86"/>
      <c r="G90" s="86"/>
      <c r="H90" s="86"/>
      <c r="I90" s="86"/>
      <c r="J90" s="87"/>
      <c r="K90" s="11">
        <v>19</v>
      </c>
      <c r="L90" s="91"/>
      <c r="M90" s="92"/>
      <c r="N90" s="93"/>
      <c r="O90" s="85" t="s">
        <v>86</v>
      </c>
      <c r="P90" s="86"/>
      <c r="Q90" s="86"/>
      <c r="R90" s="86"/>
      <c r="S90" s="86"/>
      <c r="T90" s="87"/>
      <c r="U90" s="11">
        <v>20</v>
      </c>
      <c r="V90" s="91"/>
      <c r="W90" s="92"/>
      <c r="X90" s="93"/>
    </row>
    <row r="91" spans="2:25" ht="18.5" thickBot="1"/>
    <row r="92" spans="2:25" ht="18.5" thickBot="1">
      <c r="B92" s="71" t="s">
        <v>46</v>
      </c>
      <c r="C92" s="71"/>
      <c r="D92" s="71"/>
      <c r="E92" s="2" t="s">
        <v>108</v>
      </c>
      <c r="F92" s="5">
        <v>5</v>
      </c>
      <c r="G92" s="2" t="s">
        <v>109</v>
      </c>
      <c r="I92" s="2" t="s">
        <v>45</v>
      </c>
      <c r="J92" s="72">
        <v>355</v>
      </c>
      <c r="K92" s="75"/>
      <c r="L92" s="73"/>
    </row>
    <row r="93" spans="2:25" ht="5" customHeight="1" thickBot="1"/>
    <row r="94" spans="2:25" ht="18.5" thickBot="1">
      <c r="B94" s="72" t="s">
        <v>153</v>
      </c>
      <c r="C94" s="75"/>
      <c r="D94" s="75"/>
      <c r="E94" s="75"/>
      <c r="F94" s="73"/>
      <c r="G94" s="97" t="s">
        <v>610</v>
      </c>
      <c r="H94" s="98"/>
      <c r="I94" s="98"/>
      <c r="J94" s="98"/>
      <c r="K94" s="98"/>
      <c r="L94" s="98"/>
      <c r="M94" s="98"/>
      <c r="N94" s="98"/>
      <c r="O94" s="98"/>
      <c r="P94" s="98"/>
      <c r="Q94" s="98"/>
      <c r="R94" s="98"/>
      <c r="S94" s="98"/>
      <c r="T94" s="98"/>
      <c r="U94" s="98"/>
      <c r="V94" s="98"/>
      <c r="W94" s="98"/>
      <c r="X94" s="98"/>
      <c r="Y94" s="99"/>
    </row>
    <row r="95" spans="2:25" ht="18.5" thickBot="1">
      <c r="T95" s="71" t="s">
        <v>15</v>
      </c>
      <c r="U95" s="100"/>
      <c r="V95" s="85" t="s">
        <v>16</v>
      </c>
      <c r="W95" s="86"/>
      <c r="X95" s="87"/>
    </row>
    <row r="96" spans="2:25" ht="18.5" thickBot="1">
      <c r="B96" s="85" t="s">
        <v>47</v>
      </c>
      <c r="C96" s="86"/>
      <c r="D96" s="87"/>
      <c r="E96" s="85" t="s">
        <v>81</v>
      </c>
      <c r="F96" s="86"/>
      <c r="G96" s="86"/>
      <c r="H96" s="86"/>
      <c r="I96" s="86"/>
      <c r="J96" s="87"/>
      <c r="K96" s="85" t="s">
        <v>82</v>
      </c>
      <c r="L96" s="86"/>
      <c r="M96" s="86"/>
      <c r="N96" s="87"/>
      <c r="O96" s="85" t="s">
        <v>83</v>
      </c>
      <c r="P96" s="86"/>
      <c r="Q96" s="86"/>
      <c r="R96" s="86"/>
      <c r="S96" s="86"/>
      <c r="T96" s="87"/>
      <c r="U96" s="85" t="s">
        <v>84</v>
      </c>
      <c r="V96" s="86"/>
      <c r="W96" s="86"/>
      <c r="X96" s="87"/>
    </row>
    <row r="97" spans="2:25" ht="18.5" thickBot="1">
      <c r="B97" s="11">
        <v>21</v>
      </c>
      <c r="C97" s="101"/>
      <c r="D97" s="102"/>
      <c r="E97" s="11">
        <v>22</v>
      </c>
      <c r="F97" s="103"/>
      <c r="G97" s="104"/>
      <c r="H97" s="104"/>
      <c r="I97" s="104"/>
      <c r="J97" s="105"/>
      <c r="K97" s="11">
        <v>23</v>
      </c>
      <c r="L97" s="92"/>
      <c r="M97" s="92"/>
      <c r="N97" s="92"/>
      <c r="O97" s="11">
        <v>24</v>
      </c>
      <c r="P97" s="103"/>
      <c r="Q97" s="104"/>
      <c r="R97" s="104"/>
      <c r="S97" s="104"/>
      <c r="T97" s="105"/>
      <c r="U97" s="11">
        <v>25</v>
      </c>
      <c r="V97" s="91"/>
      <c r="W97" s="92"/>
      <c r="X97" s="93"/>
    </row>
    <row r="98" spans="2:25" ht="18.5" thickBot="1">
      <c r="E98" s="85"/>
      <c r="F98" s="86"/>
      <c r="G98" s="86"/>
      <c r="H98" s="86"/>
      <c r="I98" s="86"/>
      <c r="J98" s="87"/>
      <c r="K98" s="88"/>
      <c r="L98" s="89"/>
      <c r="M98" s="89"/>
      <c r="N98" s="90"/>
      <c r="O98" s="85"/>
      <c r="P98" s="86"/>
      <c r="Q98" s="86"/>
      <c r="R98" s="86"/>
      <c r="S98" s="86"/>
      <c r="T98" s="87"/>
      <c r="U98" s="88"/>
      <c r="V98" s="89"/>
      <c r="W98" s="89"/>
      <c r="X98" s="90"/>
    </row>
    <row r="99" spans="2:25" ht="18.5" thickBot="1">
      <c r="E99" s="85" t="s">
        <v>85</v>
      </c>
      <c r="F99" s="86"/>
      <c r="G99" s="86"/>
      <c r="H99" s="86"/>
      <c r="I99" s="86"/>
      <c r="J99" s="87"/>
      <c r="K99" s="11">
        <v>26</v>
      </c>
      <c r="L99" s="92"/>
      <c r="M99" s="92"/>
      <c r="N99" s="92"/>
      <c r="O99" s="85" t="s">
        <v>86</v>
      </c>
      <c r="P99" s="86"/>
      <c r="Q99" s="86"/>
      <c r="R99" s="86"/>
      <c r="S99" s="86"/>
      <c r="T99" s="87"/>
      <c r="U99" s="11">
        <v>27</v>
      </c>
      <c r="V99" s="91"/>
      <c r="W99" s="92"/>
      <c r="X99" s="93"/>
    </row>
    <row r="100" spans="2:25" ht="18.5" thickBot="1"/>
    <row r="101" spans="2:25" ht="31.5" customHeight="1" thickBot="1">
      <c r="B101" s="72" t="s">
        <v>156</v>
      </c>
      <c r="C101" s="75"/>
      <c r="D101" s="75"/>
      <c r="E101" s="75"/>
      <c r="F101" s="73"/>
      <c r="G101" s="150" t="s">
        <v>317</v>
      </c>
      <c r="H101" s="98"/>
      <c r="I101" s="98"/>
      <c r="J101" s="98"/>
      <c r="K101" s="98"/>
      <c r="L101" s="98"/>
      <c r="M101" s="98"/>
      <c r="N101" s="98"/>
      <c r="O101" s="98"/>
      <c r="P101" s="98"/>
      <c r="Q101" s="98"/>
      <c r="R101" s="98"/>
      <c r="S101" s="98"/>
      <c r="T101" s="98"/>
      <c r="U101" s="98"/>
      <c r="V101" s="98"/>
      <c r="W101" s="98"/>
      <c r="X101" s="98"/>
      <c r="Y101" s="99"/>
    </row>
    <row r="102" spans="2:25" ht="18.5" thickBot="1">
      <c r="T102" s="71" t="s">
        <v>15</v>
      </c>
      <c r="U102" s="100"/>
      <c r="V102" s="85" t="s">
        <v>16</v>
      </c>
      <c r="W102" s="86"/>
      <c r="X102" s="87"/>
    </row>
    <row r="103" spans="2:25" ht="18.5" thickBot="1">
      <c r="B103" s="85" t="s">
        <v>47</v>
      </c>
      <c r="C103" s="86"/>
      <c r="D103" s="87"/>
      <c r="E103" s="85" t="s">
        <v>81</v>
      </c>
      <c r="F103" s="86"/>
      <c r="G103" s="86"/>
      <c r="H103" s="86"/>
      <c r="I103" s="86"/>
      <c r="J103" s="87"/>
      <c r="K103" s="85" t="s">
        <v>82</v>
      </c>
      <c r="L103" s="86"/>
      <c r="M103" s="86"/>
      <c r="N103" s="87"/>
      <c r="O103" s="85" t="s">
        <v>83</v>
      </c>
      <c r="P103" s="86"/>
      <c r="Q103" s="86"/>
      <c r="R103" s="86"/>
      <c r="S103" s="86"/>
      <c r="T103" s="87"/>
      <c r="U103" s="85" t="s">
        <v>84</v>
      </c>
      <c r="V103" s="86"/>
      <c r="W103" s="86"/>
      <c r="X103" s="87"/>
    </row>
    <row r="104" spans="2:25" ht="18.5" thickBot="1">
      <c r="B104" s="11">
        <v>28</v>
      </c>
      <c r="C104" s="101"/>
      <c r="D104" s="102"/>
      <c r="E104" s="11">
        <v>29</v>
      </c>
      <c r="F104" s="103"/>
      <c r="G104" s="104"/>
      <c r="H104" s="104"/>
      <c r="I104" s="104"/>
      <c r="J104" s="105"/>
      <c r="K104" s="11">
        <v>30</v>
      </c>
      <c r="L104" s="91"/>
      <c r="M104" s="92"/>
      <c r="N104" s="93"/>
      <c r="O104" s="11">
        <v>31</v>
      </c>
      <c r="P104" s="103"/>
      <c r="Q104" s="104"/>
      <c r="R104" s="104"/>
      <c r="S104" s="104"/>
      <c r="T104" s="105"/>
      <c r="U104" s="11">
        <v>32</v>
      </c>
      <c r="V104" s="91"/>
      <c r="W104" s="92"/>
      <c r="X104" s="93"/>
    </row>
    <row r="105" spans="2:25" ht="18.5" thickBot="1">
      <c r="E105" s="85"/>
      <c r="F105" s="86"/>
      <c r="G105" s="86"/>
      <c r="H105" s="86"/>
      <c r="I105" s="86"/>
      <c r="J105" s="87"/>
      <c r="K105" s="88"/>
      <c r="L105" s="89"/>
      <c r="M105" s="89"/>
      <c r="N105" s="90"/>
      <c r="O105" s="85"/>
      <c r="P105" s="86"/>
      <c r="Q105" s="86"/>
      <c r="R105" s="86"/>
      <c r="S105" s="86"/>
      <c r="T105" s="87"/>
      <c r="U105" s="88"/>
      <c r="V105" s="89"/>
      <c r="W105" s="89"/>
      <c r="X105" s="90"/>
    </row>
    <row r="106" spans="2:25" ht="18.5" thickBot="1">
      <c r="E106" s="85" t="s">
        <v>85</v>
      </c>
      <c r="F106" s="86"/>
      <c r="G106" s="86"/>
      <c r="H106" s="86"/>
      <c r="I106" s="86"/>
      <c r="J106" s="87"/>
      <c r="K106" s="11">
        <v>33</v>
      </c>
      <c r="L106" s="91"/>
      <c r="M106" s="92"/>
      <c r="N106" s="93"/>
      <c r="O106" s="85" t="s">
        <v>86</v>
      </c>
      <c r="P106" s="86"/>
      <c r="Q106" s="86"/>
      <c r="R106" s="86"/>
      <c r="S106" s="86"/>
      <c r="T106" s="87"/>
      <c r="U106" s="11">
        <v>34</v>
      </c>
      <c r="V106" s="91"/>
      <c r="W106" s="92"/>
      <c r="X106" s="93"/>
    </row>
    <row r="108" spans="2:25" ht="18.5" thickBot="1"/>
    <row r="109" spans="2:25" ht="18.5" thickBot="1">
      <c r="G109" s="71" t="s">
        <v>22</v>
      </c>
      <c r="H109" s="71"/>
      <c r="I109" s="71"/>
      <c r="J109" s="71"/>
      <c r="K109" s="71"/>
      <c r="L109" s="85" t="s">
        <v>13</v>
      </c>
      <c r="M109" s="86"/>
      <c r="N109" s="87"/>
      <c r="P109" s="72" t="s">
        <v>24</v>
      </c>
      <c r="Q109" s="75"/>
      <c r="R109" s="75"/>
      <c r="S109" s="75"/>
      <c r="T109" s="75"/>
      <c r="U109" s="73"/>
    </row>
    <row r="110" spans="2:25" ht="18.5" thickBot="1"/>
    <row r="111" spans="2:25" ht="18.5" thickBot="1">
      <c r="H111" s="71" t="s">
        <v>123</v>
      </c>
      <c r="I111" s="71"/>
      <c r="J111" s="71"/>
      <c r="K111" s="100"/>
      <c r="L111" s="141" t="s">
        <v>124</v>
      </c>
      <c r="M111" s="142"/>
      <c r="N111" s="142"/>
      <c r="O111" s="142"/>
      <c r="P111" s="142"/>
      <c r="Q111" s="143"/>
      <c r="R111" s="72" t="s">
        <v>299</v>
      </c>
      <c r="S111" s="75"/>
      <c r="T111" s="75"/>
      <c r="U111" s="75"/>
      <c r="V111" s="75"/>
      <c r="W111" s="73"/>
    </row>
    <row r="112" spans="2:25" ht="18.5" thickBot="1"/>
    <row r="113" spans="2:25" ht="18.5" thickBot="1">
      <c r="E113" s="2" t="s">
        <v>108</v>
      </c>
      <c r="F113" s="5">
        <v>5</v>
      </c>
      <c r="G113" s="2" t="s">
        <v>109</v>
      </c>
      <c r="I113" s="2" t="s">
        <v>45</v>
      </c>
      <c r="J113" s="72">
        <v>352</v>
      </c>
      <c r="K113" s="73"/>
    </row>
    <row r="114" spans="2:25" ht="18.5" thickBot="1"/>
    <row r="115" spans="2:25" ht="18.5" thickBot="1">
      <c r="B115" s="71" t="s">
        <v>318</v>
      </c>
      <c r="C115" s="71"/>
      <c r="D115" s="71"/>
      <c r="E115" s="71"/>
      <c r="F115" s="71"/>
      <c r="G115" s="71"/>
      <c r="H115" s="71" t="s">
        <v>319</v>
      </c>
      <c r="I115" s="71"/>
      <c r="J115" s="71"/>
      <c r="K115" s="8" t="s">
        <v>165</v>
      </c>
      <c r="L115" s="117" t="s">
        <v>320</v>
      </c>
      <c r="M115" s="118"/>
      <c r="N115" s="118"/>
      <c r="O115" s="118"/>
      <c r="P115" s="118"/>
      <c r="Q115" s="118"/>
      <c r="R115" s="118"/>
      <c r="S115" s="118"/>
      <c r="T115" s="118"/>
      <c r="U115" s="118"/>
      <c r="V115" s="119"/>
    </row>
    <row r="116" spans="2:25" ht="18.5" thickBot="1"/>
    <row r="117" spans="2:25" ht="18.5" thickBot="1">
      <c r="B117" s="85" t="s">
        <v>167</v>
      </c>
      <c r="C117" s="87"/>
      <c r="D117" s="85" t="s">
        <v>169</v>
      </c>
      <c r="E117" s="86"/>
      <c r="F117" s="86"/>
      <c r="G117" s="86"/>
      <c r="H117" s="86"/>
      <c r="I117" s="87"/>
      <c r="J117" s="85" t="s">
        <v>168</v>
      </c>
      <c r="K117" s="87"/>
      <c r="L117" s="85" t="s">
        <v>312</v>
      </c>
      <c r="M117" s="86"/>
      <c r="N117" s="86"/>
      <c r="O117" s="86"/>
      <c r="P117" s="86"/>
      <c r="Q117" s="87"/>
      <c r="R117" s="85" t="s">
        <v>313</v>
      </c>
      <c r="S117" s="86"/>
      <c r="T117" s="86"/>
      <c r="U117" s="86"/>
      <c r="V117" s="86"/>
      <c r="W117" s="87"/>
      <c r="X117" s="85" t="s">
        <v>48</v>
      </c>
      <c r="Y117" s="87"/>
    </row>
    <row r="118" spans="2:25" ht="18.5" thickBot="1">
      <c r="B118" s="85">
        <v>5</v>
      </c>
      <c r="C118" s="87"/>
      <c r="D118" s="85" t="s">
        <v>28</v>
      </c>
      <c r="E118" s="86"/>
      <c r="F118" s="86"/>
      <c r="G118" s="86"/>
      <c r="H118" s="86"/>
      <c r="I118" s="87"/>
      <c r="J118" s="85"/>
      <c r="K118" s="87"/>
      <c r="L118" s="138" t="s">
        <v>309</v>
      </c>
      <c r="M118" s="139"/>
      <c r="N118" s="139"/>
      <c r="O118" s="139"/>
      <c r="P118" s="139"/>
      <c r="Q118" s="140"/>
      <c r="R118" s="138"/>
      <c r="S118" s="139"/>
      <c r="T118" s="139"/>
      <c r="U118" s="139"/>
      <c r="V118" s="139"/>
      <c r="W118" s="140"/>
      <c r="X118" s="138"/>
      <c r="Y118" s="140"/>
    </row>
    <row r="119" spans="2:25" ht="18.5" thickBot="1">
      <c r="B119" s="85">
        <v>6</v>
      </c>
      <c r="C119" s="87"/>
      <c r="D119" s="97" t="s">
        <v>321</v>
      </c>
      <c r="E119" s="98"/>
      <c r="F119" s="98"/>
      <c r="G119" s="98"/>
      <c r="H119" s="98"/>
      <c r="I119" s="99"/>
      <c r="J119" s="85" t="s">
        <v>16</v>
      </c>
      <c r="K119" s="87"/>
      <c r="L119" s="136">
        <v>35</v>
      </c>
      <c r="M119" s="137"/>
      <c r="N119" s="91"/>
      <c r="O119" s="92"/>
      <c r="P119" s="92"/>
      <c r="Q119" s="93"/>
      <c r="R119" s="136">
        <v>38</v>
      </c>
      <c r="S119" s="137"/>
      <c r="T119" s="91"/>
      <c r="U119" s="92"/>
      <c r="V119" s="92"/>
      <c r="W119" s="93"/>
      <c r="X119" s="88"/>
      <c r="Y119" s="90"/>
    </row>
    <row r="120" spans="2:25" ht="18.5" thickBot="1">
      <c r="B120" s="85">
        <v>7</v>
      </c>
      <c r="C120" s="87"/>
      <c r="D120" s="97" t="s">
        <v>322</v>
      </c>
      <c r="E120" s="98"/>
      <c r="F120" s="98"/>
      <c r="G120" s="98"/>
      <c r="H120" s="98"/>
      <c r="I120" s="99"/>
      <c r="J120" s="85" t="s">
        <v>16</v>
      </c>
      <c r="K120" s="87"/>
      <c r="L120" s="136">
        <v>36</v>
      </c>
      <c r="M120" s="137"/>
      <c r="N120" s="91"/>
      <c r="O120" s="92"/>
      <c r="P120" s="92"/>
      <c r="Q120" s="93"/>
      <c r="R120" s="136">
        <v>39</v>
      </c>
      <c r="S120" s="137"/>
      <c r="T120" s="91"/>
      <c r="U120" s="92"/>
      <c r="V120" s="92"/>
      <c r="W120" s="93"/>
      <c r="X120" s="88"/>
      <c r="Y120" s="90"/>
    </row>
    <row r="121" spans="2:25" ht="18.5" thickBot="1">
      <c r="B121" s="85">
        <v>8</v>
      </c>
      <c r="C121" s="87"/>
      <c r="D121" s="97" t="s">
        <v>323</v>
      </c>
      <c r="E121" s="98"/>
      <c r="F121" s="98"/>
      <c r="G121" s="98"/>
      <c r="H121" s="98"/>
      <c r="I121" s="99"/>
      <c r="J121" s="85" t="s">
        <v>16</v>
      </c>
      <c r="K121" s="87"/>
      <c r="L121" s="136">
        <v>37</v>
      </c>
      <c r="M121" s="137"/>
      <c r="N121" s="91"/>
      <c r="O121" s="92"/>
      <c r="P121" s="92"/>
      <c r="Q121" s="93"/>
      <c r="R121" s="136">
        <v>40</v>
      </c>
      <c r="S121" s="137"/>
      <c r="T121" s="91"/>
      <c r="U121" s="92"/>
      <c r="V121" s="92"/>
      <c r="W121" s="93"/>
      <c r="X121" s="88"/>
      <c r="Y121" s="90"/>
    </row>
    <row r="122" spans="2:25">
      <c r="B122" s="25" t="s">
        <v>632</v>
      </c>
    </row>
    <row r="124" spans="2:25" ht="18.5" thickBot="1">
      <c r="B124" s="1"/>
      <c r="C124" s="1"/>
      <c r="D124" s="1"/>
      <c r="E124" s="1"/>
      <c r="F124" s="1"/>
      <c r="G124" s="1"/>
      <c r="H124" s="1"/>
      <c r="I124" s="1"/>
      <c r="J124" s="1"/>
      <c r="K124" s="1"/>
    </row>
    <row r="125" spans="2:25" ht="18.5" thickBot="1">
      <c r="B125" s="25" t="s">
        <v>173</v>
      </c>
      <c r="C125" s="71" t="s">
        <v>174</v>
      </c>
      <c r="D125" s="100"/>
      <c r="E125" s="72" t="s">
        <v>175</v>
      </c>
      <c r="F125" s="75"/>
      <c r="G125" s="75"/>
      <c r="H125" s="73"/>
      <c r="I125" s="1" t="s">
        <v>176</v>
      </c>
      <c r="J125" s="21" t="s">
        <v>177</v>
      </c>
      <c r="K125" s="7">
        <v>7</v>
      </c>
      <c r="L125" s="1" t="s">
        <v>178</v>
      </c>
      <c r="M125" s="1"/>
      <c r="N125" s="1"/>
      <c r="O125" s="1"/>
      <c r="P125" s="1"/>
      <c r="Q125" s="1" t="s">
        <v>15</v>
      </c>
      <c r="R125" s="2" t="s">
        <v>165</v>
      </c>
      <c r="S125" s="1" t="s">
        <v>16</v>
      </c>
    </row>
    <row r="126" spans="2:25" ht="18.5" thickBot="1"/>
    <row r="127" spans="2:25" ht="18.5" thickBot="1">
      <c r="B127" s="13"/>
      <c r="C127" s="14" t="s">
        <v>324</v>
      </c>
      <c r="D127" s="14"/>
      <c r="E127" s="14"/>
      <c r="F127" s="14"/>
      <c r="G127" s="14" t="s">
        <v>207</v>
      </c>
      <c r="H127" s="6" t="s">
        <v>181</v>
      </c>
      <c r="I127" s="14" t="s">
        <v>26</v>
      </c>
      <c r="J127" s="14"/>
      <c r="K127" s="14"/>
      <c r="L127" s="15" t="s">
        <v>207</v>
      </c>
      <c r="M127" s="1"/>
      <c r="N127" s="13"/>
      <c r="O127" s="14" t="s">
        <v>38</v>
      </c>
      <c r="P127" s="14"/>
      <c r="Q127" s="14"/>
      <c r="R127" s="14"/>
      <c r="S127" s="14" t="s">
        <v>207</v>
      </c>
      <c r="T127" s="6" t="s">
        <v>181</v>
      </c>
      <c r="U127" s="14" t="s">
        <v>36</v>
      </c>
      <c r="V127" s="14"/>
      <c r="W127" s="14"/>
      <c r="X127" s="15" t="s">
        <v>207</v>
      </c>
    </row>
    <row r="129" spans="2:25" ht="18.5" thickBot="1"/>
    <row r="130" spans="2:25" ht="18.5" thickBot="1">
      <c r="B130" s="71" t="s">
        <v>46</v>
      </c>
      <c r="C130" s="71"/>
      <c r="D130" s="71"/>
      <c r="E130" s="2" t="s">
        <v>108</v>
      </c>
      <c r="F130" s="5">
        <v>5</v>
      </c>
      <c r="G130" s="2" t="s">
        <v>109</v>
      </c>
      <c r="I130" s="2" t="s">
        <v>45</v>
      </c>
      <c r="J130" s="72">
        <v>356</v>
      </c>
      <c r="K130" s="75"/>
      <c r="L130" s="73"/>
    </row>
    <row r="131" spans="2:25" ht="18.5" thickBot="1"/>
    <row r="132" spans="2:25" ht="18.5" thickBot="1">
      <c r="B132" s="72" t="s">
        <v>153</v>
      </c>
      <c r="C132" s="75"/>
      <c r="D132" s="75"/>
      <c r="E132" s="75"/>
      <c r="F132" s="73"/>
      <c r="G132" s="97" t="s">
        <v>325</v>
      </c>
      <c r="H132" s="98"/>
      <c r="I132" s="98"/>
      <c r="J132" s="98"/>
      <c r="K132" s="98"/>
      <c r="L132" s="98"/>
      <c r="M132" s="98"/>
      <c r="N132" s="98"/>
      <c r="O132" s="98"/>
      <c r="P132" s="98"/>
      <c r="Q132" s="98"/>
      <c r="R132" s="98"/>
      <c r="S132" s="98"/>
      <c r="T132" s="98"/>
      <c r="U132" s="98"/>
      <c r="V132" s="98"/>
      <c r="W132" s="98"/>
      <c r="X132" s="98"/>
      <c r="Y132" s="99"/>
    </row>
    <row r="133" spans="2:25" ht="18.5" thickBot="1">
      <c r="T133" s="71" t="s">
        <v>15</v>
      </c>
      <c r="U133" s="100"/>
      <c r="V133" s="85" t="s">
        <v>16</v>
      </c>
      <c r="W133" s="86"/>
      <c r="X133" s="87"/>
    </row>
    <row r="134" spans="2:25" ht="18.5" thickBot="1">
      <c r="B134" s="85" t="s">
        <v>47</v>
      </c>
      <c r="C134" s="86"/>
      <c r="D134" s="87"/>
      <c r="E134" s="85" t="s">
        <v>81</v>
      </c>
      <c r="F134" s="86"/>
      <c r="G134" s="86"/>
      <c r="H134" s="86"/>
      <c r="I134" s="86"/>
      <c r="J134" s="87"/>
      <c r="K134" s="85" t="s">
        <v>82</v>
      </c>
      <c r="L134" s="86"/>
      <c r="M134" s="86"/>
      <c r="N134" s="87"/>
      <c r="O134" s="85" t="s">
        <v>83</v>
      </c>
      <c r="P134" s="86"/>
      <c r="Q134" s="86"/>
      <c r="R134" s="86"/>
      <c r="S134" s="86"/>
      <c r="T134" s="87"/>
      <c r="U134" s="85" t="s">
        <v>84</v>
      </c>
      <c r="V134" s="86"/>
      <c r="W134" s="86"/>
      <c r="X134" s="87"/>
    </row>
    <row r="135" spans="2:25" ht="18.5" thickBot="1">
      <c r="B135" s="11">
        <v>41</v>
      </c>
      <c r="C135" s="101"/>
      <c r="D135" s="102"/>
      <c r="E135" s="11">
        <v>42</v>
      </c>
      <c r="F135" s="103"/>
      <c r="G135" s="104"/>
      <c r="H135" s="104"/>
      <c r="I135" s="104"/>
      <c r="J135" s="105"/>
      <c r="K135" s="11">
        <v>43</v>
      </c>
      <c r="L135" s="92"/>
      <c r="M135" s="92"/>
      <c r="N135" s="92"/>
      <c r="O135" s="11">
        <v>44</v>
      </c>
      <c r="P135" s="103"/>
      <c r="Q135" s="104"/>
      <c r="R135" s="104"/>
      <c r="S135" s="104"/>
      <c r="T135" s="105"/>
      <c r="U135" s="11">
        <v>45</v>
      </c>
      <c r="V135" s="91"/>
      <c r="W135" s="92"/>
      <c r="X135" s="93"/>
    </row>
    <row r="136" spans="2:25" ht="18.5" thickBot="1">
      <c r="E136" s="85"/>
      <c r="F136" s="86"/>
      <c r="G136" s="86"/>
      <c r="H136" s="86"/>
      <c r="I136" s="86"/>
      <c r="J136" s="87"/>
      <c r="K136" s="88"/>
      <c r="L136" s="89"/>
      <c r="M136" s="89"/>
      <c r="N136" s="90"/>
      <c r="O136" s="85"/>
      <c r="P136" s="86"/>
      <c r="Q136" s="86"/>
      <c r="R136" s="86"/>
      <c r="S136" s="86"/>
      <c r="T136" s="87"/>
      <c r="U136" s="88"/>
      <c r="V136" s="89"/>
      <c r="W136" s="89"/>
      <c r="X136" s="90"/>
    </row>
    <row r="137" spans="2:25" ht="18.5" thickBot="1">
      <c r="E137" s="85" t="s">
        <v>85</v>
      </c>
      <c r="F137" s="86"/>
      <c r="G137" s="86"/>
      <c r="H137" s="86"/>
      <c r="I137" s="86"/>
      <c r="J137" s="87"/>
      <c r="K137" s="11">
        <v>46</v>
      </c>
      <c r="L137" s="92"/>
      <c r="M137" s="92"/>
      <c r="N137" s="92"/>
      <c r="O137" s="85" t="s">
        <v>86</v>
      </c>
      <c r="P137" s="86"/>
      <c r="Q137" s="86"/>
      <c r="R137" s="86"/>
      <c r="S137" s="86"/>
      <c r="T137" s="87"/>
      <c r="U137" s="11">
        <v>47</v>
      </c>
      <c r="V137" s="91"/>
      <c r="W137" s="92"/>
      <c r="X137" s="93"/>
    </row>
    <row r="138" spans="2:25" ht="18.5" thickBot="1"/>
    <row r="139" spans="2:25" ht="18.5" thickBot="1">
      <c r="B139" s="72" t="s">
        <v>156</v>
      </c>
      <c r="C139" s="75"/>
      <c r="D139" s="75"/>
      <c r="E139" s="75"/>
      <c r="F139" s="73"/>
      <c r="G139" s="97" t="s">
        <v>326</v>
      </c>
      <c r="H139" s="98"/>
      <c r="I139" s="98"/>
      <c r="J139" s="98"/>
      <c r="K139" s="98"/>
      <c r="L139" s="98"/>
      <c r="M139" s="98"/>
      <c r="N139" s="98"/>
      <c r="O139" s="98"/>
      <c r="P139" s="98"/>
      <c r="Q139" s="98"/>
      <c r="R139" s="98"/>
      <c r="S139" s="98"/>
      <c r="T139" s="98"/>
      <c r="U139" s="98"/>
      <c r="V139" s="98"/>
      <c r="W139" s="98"/>
      <c r="X139" s="98"/>
      <c r="Y139" s="99"/>
    </row>
    <row r="140" spans="2:25" ht="18.5" thickBot="1">
      <c r="T140" s="71" t="s">
        <v>15</v>
      </c>
      <c r="U140" s="100"/>
      <c r="V140" s="85" t="s">
        <v>16</v>
      </c>
      <c r="W140" s="86"/>
      <c r="X140" s="87"/>
    </row>
    <row r="141" spans="2:25" ht="18.5" thickBot="1">
      <c r="B141" s="85" t="s">
        <v>47</v>
      </c>
      <c r="C141" s="86"/>
      <c r="D141" s="87"/>
      <c r="E141" s="85" t="s">
        <v>81</v>
      </c>
      <c r="F141" s="86"/>
      <c r="G141" s="86"/>
      <c r="H141" s="86"/>
      <c r="I141" s="86"/>
      <c r="J141" s="87"/>
      <c r="K141" s="85" t="s">
        <v>82</v>
      </c>
      <c r="L141" s="86"/>
      <c r="M141" s="86"/>
      <c r="N141" s="87"/>
      <c r="O141" s="85" t="s">
        <v>83</v>
      </c>
      <c r="P141" s="86"/>
      <c r="Q141" s="86"/>
      <c r="R141" s="86"/>
      <c r="S141" s="86"/>
      <c r="T141" s="87"/>
      <c r="U141" s="85" t="s">
        <v>84</v>
      </c>
      <c r="V141" s="86"/>
      <c r="W141" s="86"/>
      <c r="X141" s="87"/>
    </row>
    <row r="142" spans="2:25" ht="18.5" thickBot="1">
      <c r="B142" s="11">
        <v>48</v>
      </c>
      <c r="C142" s="101"/>
      <c r="D142" s="102"/>
      <c r="E142" s="11">
        <v>49</v>
      </c>
      <c r="F142" s="103"/>
      <c r="G142" s="104"/>
      <c r="H142" s="104"/>
      <c r="I142" s="104"/>
      <c r="J142" s="105"/>
      <c r="K142" s="11">
        <v>50</v>
      </c>
      <c r="L142" s="92"/>
      <c r="M142" s="92"/>
      <c r="N142" s="92"/>
      <c r="O142" s="11">
        <v>51</v>
      </c>
      <c r="P142" s="103"/>
      <c r="Q142" s="104"/>
      <c r="R142" s="104"/>
      <c r="S142" s="104"/>
      <c r="T142" s="105"/>
      <c r="U142" s="11">
        <v>52</v>
      </c>
      <c r="V142" s="91"/>
      <c r="W142" s="92"/>
      <c r="X142" s="93"/>
    </row>
    <row r="143" spans="2:25" ht="18.5" thickBot="1">
      <c r="E143" s="85"/>
      <c r="F143" s="86"/>
      <c r="G143" s="86"/>
      <c r="H143" s="86"/>
      <c r="I143" s="86"/>
      <c r="J143" s="87"/>
      <c r="K143" s="88"/>
      <c r="L143" s="89"/>
      <c r="M143" s="89"/>
      <c r="N143" s="90"/>
      <c r="O143" s="85"/>
      <c r="P143" s="86"/>
      <c r="Q143" s="86"/>
      <c r="R143" s="86"/>
      <c r="S143" s="86"/>
      <c r="T143" s="87"/>
      <c r="U143" s="88"/>
      <c r="V143" s="89"/>
      <c r="W143" s="89"/>
      <c r="X143" s="90"/>
    </row>
    <row r="144" spans="2:25" ht="18.5" thickBot="1">
      <c r="E144" s="85" t="s">
        <v>85</v>
      </c>
      <c r="F144" s="86"/>
      <c r="G144" s="86"/>
      <c r="H144" s="86"/>
      <c r="I144" s="86"/>
      <c r="J144" s="87"/>
      <c r="K144" s="11">
        <v>53</v>
      </c>
      <c r="L144" s="92"/>
      <c r="M144" s="92"/>
      <c r="N144" s="92"/>
      <c r="O144" s="85" t="s">
        <v>86</v>
      </c>
      <c r="P144" s="86"/>
      <c r="Q144" s="86"/>
      <c r="R144" s="86"/>
      <c r="S144" s="86"/>
      <c r="T144" s="87"/>
      <c r="U144" s="11">
        <v>54</v>
      </c>
      <c r="V144" s="91"/>
      <c r="W144" s="92"/>
      <c r="X144" s="93"/>
    </row>
    <row r="146" spans="1:25" ht="18.5" thickBot="1"/>
    <row r="147" spans="1:25" ht="18.5" thickBot="1">
      <c r="E147" s="2" t="s">
        <v>108</v>
      </c>
      <c r="F147" s="5">
        <v>5</v>
      </c>
      <c r="G147" s="2" t="s">
        <v>109</v>
      </c>
      <c r="I147" s="9" t="s">
        <v>118</v>
      </c>
      <c r="J147" s="10"/>
      <c r="L147" s="12">
        <v>1</v>
      </c>
      <c r="M147" s="2" t="s">
        <v>140</v>
      </c>
      <c r="N147" s="12">
        <v>2</v>
      </c>
      <c r="P147" s="2" t="s">
        <v>45</v>
      </c>
      <c r="Q147" s="72">
        <v>357</v>
      </c>
      <c r="R147" s="73"/>
      <c r="S147" s="2" t="s">
        <v>117</v>
      </c>
      <c r="T147" s="2" t="s">
        <v>45</v>
      </c>
      <c r="U147" s="72">
        <v>380</v>
      </c>
      <c r="V147" s="73"/>
    </row>
    <row r="149" spans="1:25" s="267" customFormat="1">
      <c r="A149" s="9"/>
      <c r="B149" s="59" t="s">
        <v>655</v>
      </c>
      <c r="C149" s="59"/>
      <c r="D149" s="59"/>
      <c r="E149" s="59"/>
      <c r="F149" s="59"/>
      <c r="G149" s="59"/>
      <c r="H149" s="59"/>
      <c r="I149" s="59"/>
      <c r="J149" s="59"/>
      <c r="K149" s="59"/>
      <c r="L149" s="59"/>
      <c r="M149" s="59"/>
      <c r="N149" s="59"/>
      <c r="O149" s="59"/>
      <c r="P149" s="59"/>
      <c r="Q149" s="59"/>
      <c r="R149" s="59"/>
      <c r="S149" s="59"/>
      <c r="T149" s="59"/>
      <c r="U149" s="59"/>
      <c r="V149" s="59"/>
      <c r="W149" s="59"/>
      <c r="X149" s="59"/>
      <c r="Y149" s="59"/>
    </row>
    <row r="150" spans="1:25" ht="18.5" thickBot="1">
      <c r="E150" s="34"/>
      <c r="F150" s="35"/>
      <c r="G150" s="35"/>
      <c r="H150" s="35"/>
      <c r="I150" s="35"/>
      <c r="J150" s="35"/>
      <c r="K150" s="35"/>
    </row>
    <row r="151" spans="1:25" ht="18.5" thickBot="1">
      <c r="G151" s="71" t="s">
        <v>22</v>
      </c>
      <c r="H151" s="71"/>
      <c r="I151" s="71"/>
      <c r="J151" s="71"/>
      <c r="K151" s="71"/>
      <c r="L151" s="85" t="s">
        <v>13</v>
      </c>
      <c r="M151" s="86"/>
      <c r="N151" s="87"/>
      <c r="P151" s="72" t="s">
        <v>24</v>
      </c>
      <c r="Q151" s="75"/>
      <c r="R151" s="75"/>
      <c r="S151" s="75"/>
      <c r="T151" s="75"/>
      <c r="U151" s="73"/>
    </row>
    <row r="152" spans="1:25" ht="18.5" thickBot="1"/>
    <row r="153" spans="1:25" ht="18.5" thickBot="1">
      <c r="H153" s="71" t="s">
        <v>123</v>
      </c>
      <c r="I153" s="71"/>
      <c r="J153" s="71"/>
      <c r="K153" s="100"/>
      <c r="L153" s="141" t="s">
        <v>126</v>
      </c>
      <c r="M153" s="142"/>
      <c r="N153" s="142"/>
      <c r="O153" s="142"/>
      <c r="P153" s="142"/>
      <c r="Q153" s="143"/>
      <c r="R153" s="72" t="s">
        <v>299</v>
      </c>
      <c r="S153" s="75"/>
      <c r="T153" s="75"/>
      <c r="U153" s="75"/>
      <c r="V153" s="75"/>
      <c r="W153" s="73"/>
    </row>
    <row r="154" spans="1:25" ht="18.5" thickBot="1"/>
    <row r="155" spans="1:25" ht="18.5" thickBot="1">
      <c r="E155" s="2" t="s">
        <v>108</v>
      </c>
      <c r="F155" s="5">
        <v>5</v>
      </c>
      <c r="G155" s="2" t="s">
        <v>109</v>
      </c>
      <c r="I155" s="2" t="s">
        <v>45</v>
      </c>
      <c r="J155" s="72">
        <v>359</v>
      </c>
      <c r="K155" s="73"/>
      <c r="L155" s="2" t="s">
        <v>117</v>
      </c>
      <c r="M155" s="2" t="s">
        <v>45</v>
      </c>
      <c r="N155" s="72">
        <v>360</v>
      </c>
      <c r="O155" s="73"/>
      <c r="Q155" s="25" t="s">
        <v>646</v>
      </c>
    </row>
    <row r="156" spans="1:25" ht="18.5" thickBot="1"/>
    <row r="157" spans="1:25" ht="18.5" thickBot="1">
      <c r="B157" s="71" t="s">
        <v>328</v>
      </c>
      <c r="C157" s="71"/>
      <c r="D157" s="71"/>
      <c r="E157" s="8" t="s">
        <v>165</v>
      </c>
      <c r="F157" s="117" t="s">
        <v>327</v>
      </c>
      <c r="G157" s="118"/>
      <c r="H157" s="118"/>
      <c r="I157" s="118"/>
      <c r="J157" s="118"/>
      <c r="K157" s="118"/>
      <c r="L157" s="118"/>
      <c r="M157" s="118"/>
      <c r="N157" s="118"/>
      <c r="O157" s="118"/>
      <c r="P157" s="119"/>
    </row>
    <row r="158" spans="1:25" ht="18.5" thickBot="1"/>
    <row r="159" spans="1:25" ht="18.5" thickBot="1">
      <c r="B159" s="85" t="s">
        <v>167</v>
      </c>
      <c r="C159" s="87"/>
      <c r="D159" s="156"/>
      <c r="E159" s="157"/>
      <c r="F159" s="157"/>
      <c r="G159" s="157"/>
      <c r="H159" s="158"/>
      <c r="I159" s="85" t="s">
        <v>130</v>
      </c>
      <c r="J159" s="87"/>
      <c r="L159" s="85" t="s">
        <v>329</v>
      </c>
      <c r="M159" s="86"/>
      <c r="N159" s="87"/>
      <c r="O159" s="85" t="s">
        <v>330</v>
      </c>
      <c r="P159" s="87"/>
      <c r="Q159" s="85" t="s">
        <v>182</v>
      </c>
      <c r="R159" s="86"/>
      <c r="S159" s="87"/>
      <c r="T159" s="85" t="s">
        <v>183</v>
      </c>
      <c r="U159" s="86"/>
      <c r="V159" s="87"/>
      <c r="W159" s="85" t="s">
        <v>184</v>
      </c>
      <c r="X159" s="86"/>
      <c r="Y159" s="87"/>
    </row>
    <row r="160" spans="1:25" ht="18.5" thickBot="1"/>
    <row r="161" spans="2:25">
      <c r="B161" s="123">
        <v>1</v>
      </c>
      <c r="C161" s="122"/>
      <c r="D161" s="123" t="s">
        <v>185</v>
      </c>
      <c r="E161" s="121"/>
      <c r="F161" s="121"/>
      <c r="G161" s="121"/>
      <c r="H161" s="122"/>
      <c r="I161" s="123" t="s">
        <v>16</v>
      </c>
      <c r="J161" s="122"/>
      <c r="L161" s="20" t="s">
        <v>187</v>
      </c>
      <c r="M161" s="132">
        <v>900</v>
      </c>
      <c r="N161" s="133"/>
      <c r="Q161" s="20" t="s">
        <v>187</v>
      </c>
      <c r="R161" s="132">
        <v>900</v>
      </c>
      <c r="S161" s="133"/>
      <c r="T161" s="20" t="s">
        <v>187</v>
      </c>
      <c r="U161" s="132">
        <v>900</v>
      </c>
      <c r="V161" s="133"/>
      <c r="W161" s="20" t="s">
        <v>187</v>
      </c>
      <c r="X161" s="132">
        <v>900</v>
      </c>
      <c r="Y161" s="133"/>
    </row>
    <row r="162" spans="2:25" ht="18.5" thickBot="1">
      <c r="B162" s="124"/>
      <c r="C162" s="125"/>
      <c r="D162" s="18" t="s">
        <v>186</v>
      </c>
      <c r="E162" s="19"/>
      <c r="F162" s="17"/>
      <c r="G162" s="17"/>
      <c r="H162" s="16"/>
      <c r="I162" s="124"/>
      <c r="J162" s="125"/>
      <c r="L162" s="18" t="s">
        <v>188</v>
      </c>
      <c r="M162" s="134">
        <v>800</v>
      </c>
      <c r="N162" s="135"/>
      <c r="O162" s="116" t="s">
        <v>75</v>
      </c>
      <c r="P162" s="100"/>
      <c r="Q162" s="18" t="s">
        <v>188</v>
      </c>
      <c r="R162" s="134">
        <v>800</v>
      </c>
      <c r="S162" s="135"/>
      <c r="T162" s="18" t="s">
        <v>188</v>
      </c>
      <c r="U162" s="134">
        <v>800</v>
      </c>
      <c r="V162" s="135"/>
      <c r="W162" s="18" t="s">
        <v>188</v>
      </c>
      <c r="X162" s="134">
        <v>800</v>
      </c>
      <c r="Y162" s="135"/>
    </row>
    <row r="163" spans="2:25">
      <c r="B163" s="123">
        <v>2</v>
      </c>
      <c r="C163" s="122"/>
      <c r="D163" s="123" t="s">
        <v>190</v>
      </c>
      <c r="E163" s="121"/>
      <c r="F163" s="121"/>
      <c r="G163" s="121"/>
      <c r="H163" s="122"/>
      <c r="I163" s="123" t="s">
        <v>17</v>
      </c>
      <c r="J163" s="122"/>
      <c r="L163" s="20" t="s">
        <v>187</v>
      </c>
      <c r="M163" s="132">
        <v>50</v>
      </c>
      <c r="N163" s="133"/>
      <c r="Q163" s="20" t="s">
        <v>187</v>
      </c>
      <c r="R163" s="132">
        <v>65</v>
      </c>
      <c r="S163" s="133"/>
      <c r="T163" s="20" t="s">
        <v>187</v>
      </c>
      <c r="U163" s="132">
        <v>70</v>
      </c>
      <c r="V163" s="133"/>
      <c r="W163" s="20" t="s">
        <v>187</v>
      </c>
      <c r="X163" s="132">
        <v>75</v>
      </c>
      <c r="Y163" s="133"/>
    </row>
    <row r="164" spans="2:25" ht="18.5" thickBot="1">
      <c r="B164" s="124"/>
      <c r="C164" s="125"/>
      <c r="D164" s="18" t="s">
        <v>189</v>
      </c>
      <c r="E164" s="19"/>
      <c r="F164" s="17"/>
      <c r="G164" s="24" t="s">
        <v>173</v>
      </c>
      <c r="H164" s="16"/>
      <c r="I164" s="124"/>
      <c r="J164" s="125"/>
      <c r="L164" s="18" t="s">
        <v>188</v>
      </c>
      <c r="M164" s="134">
        <v>49</v>
      </c>
      <c r="N164" s="135"/>
      <c r="O164" s="116" t="s">
        <v>75</v>
      </c>
      <c r="P164" s="100"/>
      <c r="Q164" s="18" t="s">
        <v>188</v>
      </c>
      <c r="R164" s="134">
        <v>65</v>
      </c>
      <c r="S164" s="135"/>
      <c r="T164" s="18" t="s">
        <v>188</v>
      </c>
      <c r="U164" s="134">
        <v>70</v>
      </c>
      <c r="V164" s="135"/>
      <c r="W164" s="18" t="s">
        <v>188</v>
      </c>
      <c r="X164" s="134">
        <v>75</v>
      </c>
      <c r="Y164" s="135"/>
    </row>
    <row r="165" spans="2:25">
      <c r="B165" s="123">
        <v>3</v>
      </c>
      <c r="C165" s="122"/>
      <c r="D165" s="123" t="s">
        <v>132</v>
      </c>
      <c r="E165" s="121"/>
      <c r="F165" s="121"/>
      <c r="G165" s="121"/>
      <c r="H165" s="122"/>
      <c r="I165" s="123" t="s">
        <v>16</v>
      </c>
      <c r="J165" s="122"/>
      <c r="L165" s="20" t="s">
        <v>187</v>
      </c>
      <c r="M165" s="132">
        <f>ROUND(M161*M163,0)</f>
        <v>45000</v>
      </c>
      <c r="N165" s="133"/>
      <c r="Q165" s="20" t="s">
        <v>187</v>
      </c>
      <c r="R165" s="132">
        <f>ROUND(R161*R163,0)</f>
        <v>58500</v>
      </c>
      <c r="S165" s="133"/>
      <c r="T165" s="20" t="s">
        <v>187</v>
      </c>
      <c r="U165" s="132">
        <f>ROUND(U161*U163,0)</f>
        <v>63000</v>
      </c>
      <c r="V165" s="133"/>
      <c r="W165" s="20" t="s">
        <v>187</v>
      </c>
      <c r="X165" s="132">
        <f>ROUND(X161*X163,0)</f>
        <v>67500</v>
      </c>
      <c r="Y165" s="133"/>
    </row>
    <row r="166" spans="2:25" ht="24" customHeight="1" thickBot="1">
      <c r="B166" s="124"/>
      <c r="C166" s="125"/>
      <c r="D166" s="18" t="s">
        <v>191</v>
      </c>
      <c r="E166" s="19"/>
      <c r="F166" s="17"/>
      <c r="G166" s="17"/>
      <c r="H166" s="26" t="s">
        <v>200</v>
      </c>
      <c r="I166" s="124"/>
      <c r="J166" s="125"/>
      <c r="L166" s="18" t="s">
        <v>188</v>
      </c>
      <c r="M166" s="130">
        <f>ROUND(M162*M164,0)</f>
        <v>39200</v>
      </c>
      <c r="N166" s="131"/>
      <c r="O166" s="116" t="s">
        <v>75</v>
      </c>
      <c r="P166" s="100"/>
      <c r="Q166" s="18" t="s">
        <v>188</v>
      </c>
      <c r="R166" s="130">
        <f>ROUND(R162*R164,0)</f>
        <v>52000</v>
      </c>
      <c r="S166" s="131"/>
      <c r="T166" s="18" t="s">
        <v>188</v>
      </c>
      <c r="U166" s="130">
        <f>ROUND(U162*U164,0)</f>
        <v>56000</v>
      </c>
      <c r="V166" s="131"/>
      <c r="W166" s="18" t="s">
        <v>188</v>
      </c>
      <c r="X166" s="130">
        <f>ROUND(X162*X164,0)</f>
        <v>60000</v>
      </c>
      <c r="Y166" s="131"/>
    </row>
    <row r="167" spans="2:25" ht="24" customHeight="1" thickBot="1"/>
    <row r="168" spans="2:25" ht="24" customHeight="1">
      <c r="B168" s="123">
        <v>4</v>
      </c>
      <c r="C168" s="122"/>
      <c r="D168" s="121" t="s">
        <v>331</v>
      </c>
      <c r="E168" s="121"/>
      <c r="F168" s="121"/>
      <c r="G168" s="121"/>
      <c r="H168" s="122"/>
      <c r="I168" s="123"/>
      <c r="J168" s="122"/>
      <c r="L168" s="20"/>
      <c r="M168" s="132"/>
      <c r="N168" s="133"/>
      <c r="Q168" s="20"/>
      <c r="R168" s="132"/>
      <c r="S168" s="133"/>
      <c r="T168" s="20"/>
      <c r="U168" s="132"/>
      <c r="V168" s="133"/>
      <c r="W168" s="20"/>
      <c r="X168" s="132"/>
      <c r="Y168" s="133"/>
    </row>
    <row r="169" spans="2:25" ht="24" customHeight="1" thickBot="1">
      <c r="B169" s="116"/>
      <c r="C169" s="100"/>
      <c r="D169" s="19"/>
      <c r="E169" s="19"/>
      <c r="F169" s="17"/>
      <c r="G169" s="17"/>
      <c r="H169" s="16"/>
      <c r="I169" s="124"/>
      <c r="J169" s="125"/>
      <c r="L169" s="18"/>
      <c r="M169" s="134"/>
      <c r="N169" s="135"/>
      <c r="Q169" s="18"/>
      <c r="R169" s="134"/>
      <c r="S169" s="135"/>
      <c r="T169" s="18"/>
      <c r="U169" s="134"/>
      <c r="V169" s="135"/>
      <c r="W169" s="18"/>
      <c r="X169" s="134"/>
      <c r="Y169" s="135"/>
    </row>
    <row r="170" spans="2:25" ht="24" customHeight="1">
      <c r="B170" s="41"/>
      <c r="C170" s="40"/>
      <c r="D170" s="121" t="s">
        <v>332</v>
      </c>
      <c r="E170" s="121"/>
      <c r="F170" s="121"/>
      <c r="G170" s="121"/>
      <c r="H170" s="122"/>
      <c r="I170" s="123" t="s">
        <v>333</v>
      </c>
      <c r="J170" s="122"/>
      <c r="L170" s="20" t="s">
        <v>187</v>
      </c>
      <c r="M170" s="126">
        <v>0.2</v>
      </c>
      <c r="N170" s="127"/>
      <c r="Q170" s="20" t="s">
        <v>187</v>
      </c>
      <c r="R170" s="126">
        <v>0.2</v>
      </c>
      <c r="S170" s="127"/>
      <c r="T170" s="20" t="s">
        <v>187</v>
      </c>
      <c r="U170" s="126">
        <v>0.2</v>
      </c>
      <c r="V170" s="127"/>
      <c r="W170" s="20" t="s">
        <v>187</v>
      </c>
      <c r="X170" s="126">
        <v>0.2</v>
      </c>
      <c r="Y170" s="127"/>
    </row>
    <row r="171" spans="2:25" ht="24" customHeight="1" thickBot="1">
      <c r="B171" s="41"/>
      <c r="C171" s="40"/>
      <c r="D171" s="19" t="s">
        <v>192</v>
      </c>
      <c r="E171" s="19"/>
      <c r="F171" s="17"/>
      <c r="G171" s="17"/>
      <c r="H171" s="16"/>
      <c r="I171" s="124"/>
      <c r="J171" s="125"/>
      <c r="L171" s="18" t="s">
        <v>188</v>
      </c>
      <c r="M171" s="128">
        <v>0.2</v>
      </c>
      <c r="N171" s="129"/>
      <c r="O171" s="116" t="s">
        <v>75</v>
      </c>
      <c r="P171" s="100"/>
      <c r="Q171" s="18" t="s">
        <v>188</v>
      </c>
      <c r="R171" s="128">
        <v>0.2</v>
      </c>
      <c r="S171" s="129"/>
      <c r="T171" s="18" t="s">
        <v>188</v>
      </c>
      <c r="U171" s="128">
        <v>0.2</v>
      </c>
      <c r="V171" s="129"/>
      <c r="W171" s="18" t="s">
        <v>188</v>
      </c>
      <c r="X171" s="128">
        <v>0.2</v>
      </c>
      <c r="Y171" s="129"/>
    </row>
    <row r="172" spans="2:25" ht="24" customHeight="1">
      <c r="B172" s="41"/>
      <c r="C172" s="40"/>
      <c r="D172" s="121" t="s">
        <v>335</v>
      </c>
      <c r="E172" s="121"/>
      <c r="F172" s="121"/>
      <c r="G172" s="121"/>
      <c r="H172" s="122"/>
      <c r="I172" s="123" t="s">
        <v>333</v>
      </c>
      <c r="J172" s="122"/>
      <c r="L172" s="20" t="s">
        <v>187</v>
      </c>
      <c r="M172" s="112">
        <f>ROUND(M163*M170,1)</f>
        <v>10</v>
      </c>
      <c r="N172" s="113"/>
      <c r="Q172" s="20" t="s">
        <v>187</v>
      </c>
      <c r="R172" s="112">
        <f>ROUND(R163*R170,1)</f>
        <v>13</v>
      </c>
      <c r="S172" s="113"/>
      <c r="T172" s="20" t="s">
        <v>187</v>
      </c>
      <c r="U172" s="112">
        <f>ROUND(U163*U170,1)</f>
        <v>14</v>
      </c>
      <c r="V172" s="113"/>
      <c r="W172" s="20" t="s">
        <v>187</v>
      </c>
      <c r="X172" s="112">
        <f>ROUND(X163*X170,1)</f>
        <v>15</v>
      </c>
      <c r="Y172" s="113"/>
    </row>
    <row r="173" spans="2:25" ht="24" customHeight="1" thickBot="1">
      <c r="B173" s="41"/>
      <c r="C173" s="40"/>
      <c r="D173" s="19" t="s">
        <v>334</v>
      </c>
      <c r="E173" s="19"/>
      <c r="F173" s="17"/>
      <c r="G173" s="17"/>
      <c r="H173" s="26" t="s">
        <v>346</v>
      </c>
      <c r="I173" s="124"/>
      <c r="J173" s="125"/>
      <c r="L173" s="18" t="s">
        <v>188</v>
      </c>
      <c r="M173" s="114">
        <f>ROUND(M164*M171,1)</f>
        <v>9.8000000000000007</v>
      </c>
      <c r="N173" s="115"/>
      <c r="O173" s="116" t="s">
        <v>75</v>
      </c>
      <c r="P173" s="100"/>
      <c r="Q173" s="18" t="s">
        <v>188</v>
      </c>
      <c r="R173" s="114">
        <f>ROUND(R164*R171,1)</f>
        <v>13</v>
      </c>
      <c r="S173" s="115"/>
      <c r="T173" s="18" t="s">
        <v>188</v>
      </c>
      <c r="U173" s="114">
        <f>ROUND(U164*U171,1)</f>
        <v>14</v>
      </c>
      <c r="V173" s="115"/>
      <c r="W173" s="18" t="s">
        <v>188</v>
      </c>
      <c r="X173" s="114">
        <f>ROUND(X164*X171,1)</f>
        <v>15</v>
      </c>
      <c r="Y173" s="115"/>
    </row>
    <row r="174" spans="2:25" ht="24" customHeight="1">
      <c r="B174" s="116"/>
      <c r="C174" s="100"/>
      <c r="D174" s="121" t="s">
        <v>336</v>
      </c>
      <c r="E174" s="121"/>
      <c r="F174" s="121"/>
      <c r="G174" s="121"/>
      <c r="H174" s="122"/>
      <c r="I174" s="123" t="s">
        <v>337</v>
      </c>
      <c r="J174" s="122"/>
      <c r="L174" s="20" t="s">
        <v>187</v>
      </c>
      <c r="M174" s="126">
        <v>20</v>
      </c>
      <c r="N174" s="127"/>
      <c r="Q174" s="20" t="s">
        <v>187</v>
      </c>
      <c r="R174" s="126">
        <v>20</v>
      </c>
      <c r="S174" s="127"/>
      <c r="T174" s="20" t="s">
        <v>187</v>
      </c>
      <c r="U174" s="126">
        <v>20</v>
      </c>
      <c r="V174" s="127"/>
      <c r="W174" s="20" t="s">
        <v>187</v>
      </c>
      <c r="X174" s="126">
        <v>20</v>
      </c>
      <c r="Y174" s="127"/>
    </row>
    <row r="175" spans="2:25" ht="24" customHeight="1" thickBot="1">
      <c r="B175" s="116"/>
      <c r="C175" s="100"/>
      <c r="D175" s="19" t="s">
        <v>192</v>
      </c>
      <c r="E175" s="19"/>
      <c r="F175" s="17"/>
      <c r="G175" s="17"/>
      <c r="H175" s="16"/>
      <c r="I175" s="124"/>
      <c r="J175" s="125"/>
      <c r="L175" s="18" t="s">
        <v>188</v>
      </c>
      <c r="M175" s="128">
        <v>20</v>
      </c>
      <c r="N175" s="129"/>
      <c r="O175" s="116" t="s">
        <v>75</v>
      </c>
      <c r="P175" s="100"/>
      <c r="Q175" s="18" t="s">
        <v>188</v>
      </c>
      <c r="R175" s="128">
        <v>20</v>
      </c>
      <c r="S175" s="129"/>
      <c r="T175" s="18" t="s">
        <v>188</v>
      </c>
      <c r="U175" s="128">
        <v>20</v>
      </c>
      <c r="V175" s="129"/>
      <c r="W175" s="18" t="s">
        <v>188</v>
      </c>
      <c r="X175" s="128">
        <v>20</v>
      </c>
      <c r="Y175" s="129"/>
    </row>
    <row r="176" spans="2:25" ht="24" customHeight="1">
      <c r="B176" s="116"/>
      <c r="C176" s="100"/>
      <c r="D176" s="121" t="s">
        <v>338</v>
      </c>
      <c r="E176" s="121"/>
      <c r="F176" s="121"/>
      <c r="G176" s="121"/>
      <c r="H176" s="122"/>
      <c r="I176" s="123" t="s">
        <v>333</v>
      </c>
      <c r="J176" s="122"/>
      <c r="L176" s="20" t="s">
        <v>187</v>
      </c>
      <c r="M176" s="126">
        <f>ROUND(M172*M174/100,1)</f>
        <v>2</v>
      </c>
      <c r="N176" s="127"/>
      <c r="Q176" s="20" t="s">
        <v>187</v>
      </c>
      <c r="R176" s="126">
        <f>ROUND(R172*R174/100,1)</f>
        <v>2.6</v>
      </c>
      <c r="S176" s="127"/>
      <c r="T176" s="20" t="s">
        <v>187</v>
      </c>
      <c r="U176" s="126">
        <f>ROUND(U172*U174/100,1)</f>
        <v>2.8</v>
      </c>
      <c r="V176" s="127"/>
      <c r="W176" s="20" t="s">
        <v>187</v>
      </c>
      <c r="X176" s="126">
        <f>ROUND(X172*X174/100,1)</f>
        <v>3</v>
      </c>
      <c r="Y176" s="127"/>
    </row>
    <row r="177" spans="2:25" ht="24" customHeight="1" thickBot="1">
      <c r="B177" s="116"/>
      <c r="C177" s="100"/>
      <c r="D177" s="19" t="s">
        <v>339</v>
      </c>
      <c r="E177" s="19"/>
      <c r="F177" s="17"/>
      <c r="G177" s="17"/>
      <c r="H177" s="26" t="s">
        <v>347</v>
      </c>
      <c r="I177" s="124"/>
      <c r="J177" s="125"/>
      <c r="L177" s="18" t="s">
        <v>188</v>
      </c>
      <c r="M177" s="128">
        <f>ROUND(M173*M175/100,1)</f>
        <v>2</v>
      </c>
      <c r="N177" s="129"/>
      <c r="O177" s="116" t="s">
        <v>75</v>
      </c>
      <c r="P177" s="100"/>
      <c r="Q177" s="18" t="s">
        <v>188</v>
      </c>
      <c r="R177" s="128">
        <f>ROUND(R173*R175/100,1)</f>
        <v>2.6</v>
      </c>
      <c r="S177" s="129"/>
      <c r="T177" s="18" t="s">
        <v>188</v>
      </c>
      <c r="U177" s="128">
        <f>ROUND(U173*U175/100,1)</f>
        <v>2.8</v>
      </c>
      <c r="V177" s="129"/>
      <c r="W177" s="18" t="s">
        <v>188</v>
      </c>
      <c r="X177" s="128">
        <f>ROUND(X173*X175/100,1)</f>
        <v>3</v>
      </c>
      <c r="Y177" s="129"/>
    </row>
    <row r="178" spans="2:25" ht="24" customHeight="1">
      <c r="B178" s="116"/>
      <c r="C178" s="100"/>
      <c r="D178" s="121" t="s">
        <v>340</v>
      </c>
      <c r="E178" s="121"/>
      <c r="F178" s="121"/>
      <c r="G178" s="121"/>
      <c r="H178" s="122"/>
      <c r="I178" s="123" t="s">
        <v>333</v>
      </c>
      <c r="J178" s="122"/>
      <c r="L178" s="20" t="s">
        <v>187</v>
      </c>
      <c r="M178" s="112">
        <f>M172-M176</f>
        <v>8</v>
      </c>
      <c r="N178" s="113"/>
      <c r="Q178" s="20" t="s">
        <v>187</v>
      </c>
      <c r="R178" s="112">
        <f>R172-R176</f>
        <v>10.4</v>
      </c>
      <c r="S178" s="113"/>
      <c r="T178" s="20" t="s">
        <v>187</v>
      </c>
      <c r="U178" s="112">
        <f>U172-U176</f>
        <v>11.2</v>
      </c>
      <c r="V178" s="113"/>
      <c r="W178" s="20" t="s">
        <v>187</v>
      </c>
      <c r="X178" s="112">
        <f>X172-X176</f>
        <v>12</v>
      </c>
      <c r="Y178" s="113"/>
    </row>
    <row r="179" spans="2:25" ht="24" customHeight="1" thickBot="1">
      <c r="B179" s="124"/>
      <c r="C179" s="125"/>
      <c r="D179" s="19" t="s">
        <v>341</v>
      </c>
      <c r="E179" s="19"/>
      <c r="F179" s="17"/>
      <c r="G179" s="17"/>
      <c r="H179" s="26" t="s">
        <v>348</v>
      </c>
      <c r="I179" s="124"/>
      <c r="J179" s="125"/>
      <c r="L179" s="18" t="s">
        <v>188</v>
      </c>
      <c r="M179" s="114">
        <f>M173-M177</f>
        <v>7.8000000000000007</v>
      </c>
      <c r="N179" s="115"/>
      <c r="O179" s="116" t="s">
        <v>75</v>
      </c>
      <c r="P179" s="100"/>
      <c r="Q179" s="18" t="s">
        <v>188</v>
      </c>
      <c r="R179" s="114">
        <f>R173-R177</f>
        <v>10.4</v>
      </c>
      <c r="S179" s="115"/>
      <c r="T179" s="18" t="s">
        <v>188</v>
      </c>
      <c r="U179" s="114">
        <f>U173-U177</f>
        <v>11.2</v>
      </c>
      <c r="V179" s="115"/>
      <c r="W179" s="18" t="s">
        <v>188</v>
      </c>
      <c r="X179" s="114">
        <f>X173-X177</f>
        <v>12</v>
      </c>
      <c r="Y179" s="115"/>
    </row>
    <row r="180" spans="2:25" ht="24" customHeight="1" thickBot="1"/>
    <row r="181" spans="2:25">
      <c r="B181" s="123">
        <v>5</v>
      </c>
      <c r="C181" s="122"/>
      <c r="D181" s="121" t="s">
        <v>128</v>
      </c>
      <c r="E181" s="121"/>
      <c r="F181" s="121"/>
      <c r="G181" s="121"/>
      <c r="H181" s="122"/>
      <c r="I181" s="123"/>
      <c r="J181" s="122"/>
      <c r="L181" s="20"/>
      <c r="M181" s="132"/>
      <c r="N181" s="133"/>
      <c r="Q181" s="20"/>
      <c r="R181" s="132"/>
      <c r="S181" s="133"/>
      <c r="T181" s="20"/>
      <c r="U181" s="132"/>
      <c r="V181" s="133"/>
      <c r="W181" s="20"/>
      <c r="X181" s="132"/>
      <c r="Y181" s="133"/>
    </row>
    <row r="182" spans="2:25" ht="18.5" thickBot="1">
      <c r="B182" s="116"/>
      <c r="C182" s="100"/>
      <c r="D182" s="19"/>
      <c r="E182" s="19"/>
      <c r="F182" s="17"/>
      <c r="G182" s="17"/>
      <c r="H182" s="16"/>
      <c r="I182" s="124"/>
      <c r="J182" s="125"/>
      <c r="L182" s="18"/>
      <c r="M182" s="134"/>
      <c r="N182" s="135"/>
      <c r="Q182" s="18"/>
      <c r="R182" s="134"/>
      <c r="S182" s="135"/>
      <c r="T182" s="18"/>
      <c r="U182" s="134"/>
      <c r="V182" s="135"/>
      <c r="W182" s="18"/>
      <c r="X182" s="134"/>
      <c r="Y182" s="135"/>
    </row>
    <row r="183" spans="2:25">
      <c r="B183" s="116"/>
      <c r="C183" s="100"/>
      <c r="D183" s="121" t="s">
        <v>193</v>
      </c>
      <c r="E183" s="121"/>
      <c r="F183" s="121"/>
      <c r="G183" s="121"/>
      <c r="H183" s="122"/>
      <c r="I183" s="123" t="s">
        <v>18</v>
      </c>
      <c r="J183" s="122"/>
      <c r="L183" s="20" t="s">
        <v>187</v>
      </c>
      <c r="M183" s="132">
        <v>13</v>
      </c>
      <c r="N183" s="133"/>
      <c r="O183" s="116">
        <v>13</v>
      </c>
      <c r="P183" s="100"/>
      <c r="Q183" s="20" t="s">
        <v>187</v>
      </c>
      <c r="R183" s="132">
        <v>14</v>
      </c>
      <c r="S183" s="133"/>
      <c r="T183" s="20" t="s">
        <v>187</v>
      </c>
      <c r="U183" s="132">
        <f>R189</f>
        <v>14</v>
      </c>
      <c r="V183" s="133"/>
      <c r="W183" s="20" t="s">
        <v>187</v>
      </c>
      <c r="X183" s="132">
        <f>U189</f>
        <v>14</v>
      </c>
      <c r="Y183" s="133"/>
    </row>
    <row r="184" spans="2:25" ht="18.5" thickBot="1">
      <c r="B184" s="116"/>
      <c r="C184" s="100"/>
      <c r="D184" s="19" t="s">
        <v>342</v>
      </c>
      <c r="E184" s="19"/>
      <c r="F184" s="17"/>
      <c r="G184" s="17"/>
      <c r="H184" s="16"/>
      <c r="I184" s="124"/>
      <c r="J184" s="125"/>
      <c r="L184" s="18" t="s">
        <v>188</v>
      </c>
      <c r="M184" s="134">
        <v>13</v>
      </c>
      <c r="N184" s="135"/>
      <c r="O184" s="116">
        <v>13</v>
      </c>
      <c r="P184" s="100"/>
      <c r="Q184" s="18" t="s">
        <v>188</v>
      </c>
      <c r="R184" s="134">
        <v>14</v>
      </c>
      <c r="S184" s="135"/>
      <c r="T184" s="18" t="s">
        <v>188</v>
      </c>
      <c r="U184" s="134">
        <f>R190</f>
        <v>14</v>
      </c>
      <c r="V184" s="135"/>
      <c r="W184" s="18" t="s">
        <v>188</v>
      </c>
      <c r="X184" s="134">
        <f>U190</f>
        <v>14</v>
      </c>
      <c r="Y184" s="135"/>
    </row>
    <row r="185" spans="2:25">
      <c r="B185" s="116"/>
      <c r="C185" s="100"/>
      <c r="D185" s="121" t="s">
        <v>194</v>
      </c>
      <c r="E185" s="121"/>
      <c r="F185" s="121"/>
      <c r="G185" s="121"/>
      <c r="H185" s="122"/>
      <c r="I185" s="123" t="s">
        <v>18</v>
      </c>
      <c r="J185" s="122"/>
      <c r="L185" s="20" t="s">
        <v>187</v>
      </c>
      <c r="M185" s="132">
        <v>0</v>
      </c>
      <c r="N185" s="133"/>
      <c r="O185" s="116">
        <v>1</v>
      </c>
      <c r="P185" s="100"/>
      <c r="Q185" s="20" t="s">
        <v>187</v>
      </c>
      <c r="R185" s="132">
        <v>0</v>
      </c>
      <c r="S185" s="133"/>
      <c r="T185" s="20" t="s">
        <v>187</v>
      </c>
      <c r="U185" s="132">
        <v>0</v>
      </c>
      <c r="V185" s="133"/>
      <c r="W185" s="20" t="s">
        <v>187</v>
      </c>
      <c r="X185" s="132">
        <v>1</v>
      </c>
      <c r="Y185" s="133"/>
    </row>
    <row r="186" spans="2:25" ht="18.5" thickBot="1">
      <c r="B186" s="116"/>
      <c r="C186" s="100"/>
      <c r="D186" s="19" t="s">
        <v>343</v>
      </c>
      <c r="E186" s="19"/>
      <c r="F186" s="17"/>
      <c r="G186" s="24" t="s">
        <v>349</v>
      </c>
      <c r="H186" s="16"/>
      <c r="I186" s="124"/>
      <c r="J186" s="125"/>
      <c r="L186" s="18" t="s">
        <v>188</v>
      </c>
      <c r="M186" s="134">
        <v>0</v>
      </c>
      <c r="N186" s="135"/>
      <c r="O186" s="116">
        <v>1</v>
      </c>
      <c r="P186" s="100"/>
      <c r="Q186" s="18" t="s">
        <v>188</v>
      </c>
      <c r="R186" s="134">
        <v>0</v>
      </c>
      <c r="S186" s="135"/>
      <c r="T186" s="18" t="s">
        <v>188</v>
      </c>
      <c r="U186" s="134">
        <v>0</v>
      </c>
      <c r="V186" s="135"/>
      <c r="W186" s="18" t="s">
        <v>188</v>
      </c>
      <c r="X186" s="130">
        <v>1</v>
      </c>
      <c r="Y186" s="131"/>
    </row>
    <row r="187" spans="2:25">
      <c r="B187" s="116"/>
      <c r="C187" s="100"/>
      <c r="D187" s="121" t="s">
        <v>195</v>
      </c>
      <c r="E187" s="121"/>
      <c r="F187" s="121"/>
      <c r="G187" s="121"/>
      <c r="H187" s="122"/>
      <c r="I187" s="123" t="s">
        <v>18</v>
      </c>
      <c r="J187" s="122"/>
      <c r="L187" s="20" t="s">
        <v>187</v>
      </c>
      <c r="M187" s="132">
        <v>0</v>
      </c>
      <c r="N187" s="133"/>
      <c r="O187" s="116">
        <v>0</v>
      </c>
      <c r="P187" s="100"/>
      <c r="Q187" s="20" t="s">
        <v>187</v>
      </c>
      <c r="R187" s="132">
        <v>0</v>
      </c>
      <c r="S187" s="133"/>
      <c r="T187" s="20" t="s">
        <v>187</v>
      </c>
      <c r="U187" s="132">
        <v>0</v>
      </c>
      <c r="V187" s="133"/>
      <c r="W187" s="20" t="s">
        <v>187</v>
      </c>
      <c r="X187" s="132">
        <v>2</v>
      </c>
      <c r="Y187" s="133"/>
    </row>
    <row r="188" spans="2:25" ht="18.5" thickBot="1">
      <c r="B188" s="116"/>
      <c r="C188" s="100"/>
      <c r="D188" s="19" t="s">
        <v>344</v>
      </c>
      <c r="E188" s="19"/>
      <c r="F188" s="17"/>
      <c r="G188" s="24" t="s">
        <v>350</v>
      </c>
      <c r="H188" s="16"/>
      <c r="I188" s="124"/>
      <c r="J188" s="125"/>
      <c r="L188" s="18" t="s">
        <v>188</v>
      </c>
      <c r="M188" s="134">
        <v>0</v>
      </c>
      <c r="N188" s="135"/>
      <c r="O188" s="116">
        <v>0</v>
      </c>
      <c r="P188" s="100"/>
      <c r="Q188" s="18" t="s">
        <v>188</v>
      </c>
      <c r="R188" s="134">
        <v>0</v>
      </c>
      <c r="S188" s="135"/>
      <c r="T188" s="18" t="s">
        <v>188</v>
      </c>
      <c r="U188" s="130">
        <v>0</v>
      </c>
      <c r="V188" s="131"/>
      <c r="W188" s="18" t="s">
        <v>188</v>
      </c>
      <c r="X188" s="130">
        <v>2</v>
      </c>
      <c r="Y188" s="131"/>
    </row>
    <row r="189" spans="2:25">
      <c r="B189" s="116"/>
      <c r="C189" s="100"/>
      <c r="D189" s="121" t="s">
        <v>196</v>
      </c>
      <c r="E189" s="121"/>
      <c r="F189" s="121"/>
      <c r="G189" s="121"/>
      <c r="H189" s="122"/>
      <c r="I189" s="123" t="s">
        <v>18</v>
      </c>
      <c r="J189" s="122"/>
      <c r="L189" s="20" t="s">
        <v>187</v>
      </c>
      <c r="M189" s="152">
        <f>M183+N185-M187</f>
        <v>13</v>
      </c>
      <c r="N189" s="153"/>
      <c r="O189" s="116">
        <f>O183+O185-O187</f>
        <v>14</v>
      </c>
      <c r="P189" s="100"/>
      <c r="Q189" s="20" t="s">
        <v>187</v>
      </c>
      <c r="R189" s="152">
        <f>R183+R185-R187</f>
        <v>14</v>
      </c>
      <c r="S189" s="153"/>
      <c r="T189" s="20" t="s">
        <v>187</v>
      </c>
      <c r="U189" s="152">
        <f>U183+U185-U187</f>
        <v>14</v>
      </c>
      <c r="V189" s="153"/>
      <c r="W189" s="20" t="s">
        <v>187</v>
      </c>
      <c r="X189" s="152">
        <f>X183+X185-X187</f>
        <v>13</v>
      </c>
      <c r="Y189" s="153"/>
    </row>
    <row r="190" spans="2:25" ht="18.5" thickBot="1">
      <c r="B190" s="124"/>
      <c r="C190" s="125"/>
      <c r="D190" s="19" t="s">
        <v>345</v>
      </c>
      <c r="E190" s="19"/>
      <c r="F190" s="17"/>
      <c r="G190" s="17"/>
      <c r="H190" s="16"/>
      <c r="I190" s="124"/>
      <c r="J190" s="125"/>
      <c r="L190" s="18" t="s">
        <v>188</v>
      </c>
      <c r="M190" s="130">
        <f>M184+N186-M188</f>
        <v>13</v>
      </c>
      <c r="N190" s="131"/>
      <c r="O190" s="116">
        <f>O184+O186-O188</f>
        <v>14</v>
      </c>
      <c r="P190" s="100"/>
      <c r="Q190" s="18" t="s">
        <v>188</v>
      </c>
      <c r="R190" s="130">
        <f>R184+R186-R188</f>
        <v>14</v>
      </c>
      <c r="S190" s="131"/>
      <c r="T190" s="18" t="s">
        <v>188</v>
      </c>
      <c r="U190" s="130">
        <f>U184+U186-U188</f>
        <v>14</v>
      </c>
      <c r="V190" s="131"/>
      <c r="W190" s="18" t="s">
        <v>188</v>
      </c>
      <c r="X190" s="130">
        <f>X184+X186-X188</f>
        <v>13</v>
      </c>
      <c r="Y190" s="131"/>
    </row>
    <row r="191" spans="2:25" ht="18.5" thickBot="1"/>
    <row r="192" spans="2:25" ht="18.5" thickBot="1">
      <c r="B192" s="23" t="s">
        <v>173</v>
      </c>
      <c r="C192" s="71" t="s">
        <v>174</v>
      </c>
      <c r="D192" s="100"/>
      <c r="E192" s="72" t="s">
        <v>175</v>
      </c>
      <c r="F192" s="75"/>
      <c r="G192" s="75"/>
      <c r="H192" s="73"/>
      <c r="I192" s="1" t="s">
        <v>176</v>
      </c>
      <c r="J192" s="21" t="s">
        <v>177</v>
      </c>
      <c r="K192" s="7">
        <v>2</v>
      </c>
      <c r="L192" s="1" t="s">
        <v>178</v>
      </c>
      <c r="M192" s="1"/>
      <c r="N192" s="1"/>
      <c r="O192" s="1"/>
      <c r="P192" s="1"/>
      <c r="Q192" s="1" t="s">
        <v>15</v>
      </c>
      <c r="R192" s="2" t="s">
        <v>165</v>
      </c>
      <c r="S192" s="5" t="s">
        <v>17</v>
      </c>
    </row>
    <row r="193" spans="2:19" ht="18.5" thickBot="1"/>
    <row r="194" spans="2:19" ht="18.5" thickBot="1">
      <c r="C194" s="21" t="s">
        <v>198</v>
      </c>
      <c r="D194" s="14"/>
      <c r="E194" s="14"/>
      <c r="F194" s="14"/>
      <c r="G194" s="22"/>
      <c r="H194" s="14" t="s">
        <v>180</v>
      </c>
      <c r="I194" s="6" t="s">
        <v>181</v>
      </c>
      <c r="J194" s="14" t="s">
        <v>199</v>
      </c>
      <c r="K194" s="14"/>
      <c r="L194" s="14"/>
      <c r="M194" s="14"/>
      <c r="N194" s="22"/>
      <c r="O194" s="22"/>
      <c r="P194" s="22"/>
      <c r="Q194" s="22"/>
      <c r="R194" s="22"/>
      <c r="S194" s="15" t="s">
        <v>180</v>
      </c>
    </row>
    <row r="195" spans="2:19" ht="18.5" thickBot="1"/>
    <row r="196" spans="2:19" ht="18.5" thickBot="1">
      <c r="B196" s="23" t="s">
        <v>202</v>
      </c>
      <c r="C196" s="71" t="s">
        <v>174</v>
      </c>
      <c r="D196" s="100"/>
      <c r="E196" s="72" t="s">
        <v>175</v>
      </c>
      <c r="F196" s="75"/>
      <c r="G196" s="75"/>
      <c r="H196" s="73"/>
      <c r="I196" s="1" t="s">
        <v>176</v>
      </c>
      <c r="J196" s="21" t="s">
        <v>177</v>
      </c>
      <c r="K196" s="7">
        <v>3</v>
      </c>
      <c r="L196" s="1" t="s">
        <v>178</v>
      </c>
      <c r="M196" s="1"/>
      <c r="N196" s="1"/>
      <c r="O196" s="1"/>
      <c r="P196" s="1"/>
      <c r="Q196" s="1" t="s">
        <v>15</v>
      </c>
      <c r="R196" s="2" t="s">
        <v>165</v>
      </c>
      <c r="S196" s="23" t="s">
        <v>16</v>
      </c>
    </row>
    <row r="197" spans="2:19" ht="18.5" thickBot="1"/>
    <row r="198" spans="2:19">
      <c r="C198" s="27" t="s">
        <v>642</v>
      </c>
      <c r="D198" s="28"/>
      <c r="E198" s="28"/>
      <c r="F198" s="28"/>
      <c r="G198" s="29"/>
      <c r="H198" s="28"/>
      <c r="I198" s="29"/>
      <c r="J198" s="30" t="s">
        <v>181</v>
      </c>
      <c r="K198" s="29"/>
      <c r="L198" s="28" t="s">
        <v>203</v>
      </c>
      <c r="M198" s="28"/>
      <c r="N198" s="28"/>
      <c r="O198" s="28"/>
      <c r="P198" s="29"/>
      <c r="Q198" s="29"/>
      <c r="R198" s="29"/>
      <c r="S198" s="31" t="s">
        <v>288</v>
      </c>
    </row>
    <row r="199" spans="2:19" ht="18.5" thickBot="1">
      <c r="C199" s="32"/>
      <c r="D199" s="33"/>
      <c r="E199" s="33"/>
      <c r="F199" s="33"/>
      <c r="G199" s="33"/>
      <c r="H199" s="33"/>
      <c r="I199" s="33"/>
      <c r="J199" s="33"/>
      <c r="K199" s="33"/>
      <c r="L199" s="24" t="s">
        <v>28</v>
      </c>
      <c r="M199" s="24"/>
      <c r="N199" s="24"/>
      <c r="O199" s="24"/>
      <c r="P199" s="24" t="s">
        <v>289</v>
      </c>
      <c r="Q199" s="24"/>
      <c r="R199" s="24"/>
      <c r="S199" s="26" t="s">
        <v>290</v>
      </c>
    </row>
    <row r="200" spans="2:19" ht="18.5" thickBot="1"/>
    <row r="201" spans="2:19" ht="18.5" thickBot="1">
      <c r="C201" s="71" t="s">
        <v>164</v>
      </c>
      <c r="D201" s="71"/>
      <c r="E201" s="72" t="s">
        <v>351</v>
      </c>
      <c r="F201" s="75"/>
      <c r="G201" s="75"/>
      <c r="H201" s="75"/>
      <c r="I201" s="75"/>
      <c r="J201" s="73"/>
    </row>
    <row r="202" spans="2:19" ht="18.5" thickBot="1"/>
    <row r="203" spans="2:19" ht="18.5" thickBot="1">
      <c r="B203" s="23" t="s">
        <v>204</v>
      </c>
      <c r="C203" s="71" t="s">
        <v>174</v>
      </c>
      <c r="D203" s="100"/>
      <c r="E203" s="72" t="s">
        <v>175</v>
      </c>
      <c r="F203" s="75"/>
      <c r="G203" s="75"/>
      <c r="H203" s="73"/>
      <c r="I203" s="1" t="s">
        <v>176</v>
      </c>
      <c r="J203" s="117" t="s">
        <v>352</v>
      </c>
      <c r="K203" s="118"/>
      <c r="L203" s="118"/>
      <c r="M203" s="118"/>
      <c r="N203" s="118"/>
      <c r="O203" s="118"/>
      <c r="P203" s="119"/>
      <c r="Q203" s="1" t="s">
        <v>15</v>
      </c>
      <c r="R203" s="2" t="s">
        <v>165</v>
      </c>
      <c r="S203" s="5" t="s">
        <v>333</v>
      </c>
    </row>
    <row r="204" spans="2:19">
      <c r="J204" s="1" t="s">
        <v>178</v>
      </c>
    </row>
    <row r="205" spans="2:19" ht="18.5" thickBot="1">
      <c r="J205" s="1"/>
    </row>
    <row r="206" spans="2:19" ht="38" customHeight="1" thickBot="1">
      <c r="C206" s="76" t="s">
        <v>353</v>
      </c>
      <c r="D206" s="75"/>
      <c r="E206" s="75"/>
      <c r="F206" s="75"/>
      <c r="G206" s="75"/>
      <c r="H206" s="14" t="s">
        <v>207</v>
      </c>
      <c r="I206" s="6" t="s">
        <v>181</v>
      </c>
      <c r="J206" s="77" t="s">
        <v>611</v>
      </c>
      <c r="K206" s="75"/>
      <c r="L206" s="75"/>
      <c r="M206" s="75"/>
      <c r="N206" s="75"/>
      <c r="O206" s="75"/>
      <c r="P206" s="75"/>
      <c r="Q206" s="75"/>
      <c r="R206" s="75"/>
      <c r="S206" s="15" t="s">
        <v>207</v>
      </c>
    </row>
    <row r="207" spans="2:19" ht="18.5" thickBot="1"/>
    <row r="208" spans="2:19" ht="18.5" thickBot="1">
      <c r="B208" s="23" t="s">
        <v>205</v>
      </c>
      <c r="C208" s="71" t="s">
        <v>174</v>
      </c>
      <c r="D208" s="100"/>
      <c r="E208" s="72" t="s">
        <v>175</v>
      </c>
      <c r="F208" s="75"/>
      <c r="G208" s="75"/>
      <c r="H208" s="73"/>
      <c r="I208" s="1" t="s">
        <v>176</v>
      </c>
      <c r="J208" s="117" t="s">
        <v>354</v>
      </c>
      <c r="K208" s="118"/>
      <c r="L208" s="118"/>
      <c r="M208" s="118"/>
      <c r="N208" s="118"/>
      <c r="O208" s="118"/>
      <c r="P208" s="119"/>
      <c r="Q208" s="1" t="s">
        <v>15</v>
      </c>
      <c r="R208" s="2" t="s">
        <v>165</v>
      </c>
      <c r="S208" s="5" t="s">
        <v>333</v>
      </c>
    </row>
    <row r="209" spans="2:19">
      <c r="J209" s="1" t="s">
        <v>178</v>
      </c>
    </row>
    <row r="210" spans="2:19" ht="18.5" thickBot="1">
      <c r="J210" s="1"/>
    </row>
    <row r="211" spans="2:19" ht="34.5" customHeight="1" thickBot="1">
      <c r="C211" s="76" t="s">
        <v>355</v>
      </c>
      <c r="D211" s="75"/>
      <c r="E211" s="75"/>
      <c r="F211" s="75"/>
      <c r="G211" s="75"/>
      <c r="H211" s="14" t="s">
        <v>356</v>
      </c>
      <c r="I211" s="6" t="s">
        <v>181</v>
      </c>
      <c r="J211" s="77" t="s">
        <v>612</v>
      </c>
      <c r="K211" s="75"/>
      <c r="L211" s="75"/>
      <c r="M211" s="75"/>
      <c r="N211" s="75"/>
      <c r="O211" s="75"/>
      <c r="P211" s="75"/>
      <c r="Q211" s="75"/>
      <c r="R211" s="75"/>
      <c r="S211" s="15" t="s">
        <v>356</v>
      </c>
    </row>
    <row r="212" spans="2:19" ht="18.5" thickBot="1"/>
    <row r="213" spans="2:19" ht="18.5" thickBot="1">
      <c r="B213" s="23" t="s">
        <v>357</v>
      </c>
      <c r="C213" s="71" t="s">
        <v>174</v>
      </c>
      <c r="D213" s="100"/>
      <c r="E213" s="72" t="s">
        <v>175</v>
      </c>
      <c r="F213" s="75"/>
      <c r="G213" s="75"/>
      <c r="H213" s="73"/>
      <c r="I213" s="1" t="s">
        <v>176</v>
      </c>
      <c r="J213" s="117" t="s">
        <v>358</v>
      </c>
      <c r="K213" s="118"/>
      <c r="L213" s="118"/>
      <c r="M213" s="118"/>
      <c r="N213" s="118"/>
      <c r="O213" s="118"/>
      <c r="P213" s="119"/>
      <c r="Q213" s="1" t="s">
        <v>15</v>
      </c>
      <c r="R213" s="2" t="s">
        <v>165</v>
      </c>
      <c r="S213" s="5" t="s">
        <v>333</v>
      </c>
    </row>
    <row r="214" spans="2:19">
      <c r="J214" s="1" t="s">
        <v>178</v>
      </c>
    </row>
    <row r="215" spans="2:19" ht="18.5" thickBot="1">
      <c r="J215" s="1"/>
    </row>
    <row r="216" spans="2:19" ht="35.5" customHeight="1" thickBot="1">
      <c r="C216" s="76" t="s">
        <v>359</v>
      </c>
      <c r="D216" s="75"/>
      <c r="E216" s="75"/>
      <c r="F216" s="75"/>
      <c r="G216" s="75"/>
      <c r="H216" s="14" t="s">
        <v>360</v>
      </c>
      <c r="I216" s="6" t="s">
        <v>181</v>
      </c>
      <c r="J216" s="77" t="s">
        <v>613</v>
      </c>
      <c r="K216" s="75"/>
      <c r="L216" s="75"/>
      <c r="M216" s="75"/>
      <c r="N216" s="75"/>
      <c r="O216" s="75"/>
      <c r="P216" s="75"/>
      <c r="Q216" s="75"/>
      <c r="R216" s="75"/>
      <c r="S216" s="15" t="s">
        <v>360</v>
      </c>
    </row>
    <row r="218" spans="2:19" ht="18.5" thickBot="1"/>
    <row r="219" spans="2:19" ht="32" customHeight="1" thickBot="1">
      <c r="B219" s="23" t="s">
        <v>361</v>
      </c>
      <c r="C219" s="71" t="s">
        <v>174</v>
      </c>
      <c r="D219" s="100"/>
      <c r="E219" s="72" t="s">
        <v>175</v>
      </c>
      <c r="F219" s="75"/>
      <c r="G219" s="75"/>
      <c r="H219" s="73"/>
      <c r="I219" s="1" t="s">
        <v>176</v>
      </c>
      <c r="J219" s="120" t="s">
        <v>363</v>
      </c>
      <c r="K219" s="118"/>
      <c r="L219" s="118"/>
      <c r="M219" s="118"/>
      <c r="N219" s="118"/>
      <c r="O219" s="118"/>
      <c r="P219" s="119"/>
      <c r="Q219" s="1" t="s">
        <v>15</v>
      </c>
      <c r="R219" s="2" t="s">
        <v>165</v>
      </c>
      <c r="S219" s="5" t="s">
        <v>18</v>
      </c>
    </row>
    <row r="220" spans="2:19">
      <c r="J220" s="1" t="s">
        <v>178</v>
      </c>
    </row>
    <row r="221" spans="2:19" ht="18.5" thickBot="1">
      <c r="J221" s="1"/>
    </row>
    <row r="222" spans="2:19" ht="18.5" thickBot="1">
      <c r="C222" s="21" t="s">
        <v>197</v>
      </c>
      <c r="D222" s="14"/>
      <c r="E222" s="14"/>
      <c r="F222" s="14"/>
      <c r="G222" s="22"/>
      <c r="H222" s="14" t="s">
        <v>364</v>
      </c>
      <c r="I222" s="6" t="s">
        <v>181</v>
      </c>
      <c r="J222" s="14" t="s">
        <v>206</v>
      </c>
      <c r="K222" s="14"/>
      <c r="L222" s="14"/>
      <c r="M222" s="14"/>
      <c r="N222" s="22"/>
      <c r="O222" s="22"/>
      <c r="P222" s="22"/>
      <c r="Q222" s="22"/>
      <c r="R222" s="22"/>
      <c r="S222" s="15" t="s">
        <v>364</v>
      </c>
    </row>
    <row r="223" spans="2:19" ht="18.5" thickBot="1"/>
    <row r="224" spans="2:19" ht="31" customHeight="1" thickBot="1">
      <c r="B224" s="23" t="s">
        <v>362</v>
      </c>
      <c r="C224" s="71" t="s">
        <v>174</v>
      </c>
      <c r="D224" s="100"/>
      <c r="E224" s="72" t="s">
        <v>175</v>
      </c>
      <c r="F224" s="75"/>
      <c r="G224" s="75"/>
      <c r="H224" s="73"/>
      <c r="I224" s="1" t="s">
        <v>176</v>
      </c>
      <c r="J224" s="120" t="s">
        <v>365</v>
      </c>
      <c r="K224" s="118"/>
      <c r="L224" s="118"/>
      <c r="M224" s="118"/>
      <c r="N224" s="118"/>
      <c r="O224" s="118"/>
      <c r="P224" s="119"/>
      <c r="Q224" s="1" t="s">
        <v>15</v>
      </c>
      <c r="R224" s="2" t="s">
        <v>165</v>
      </c>
      <c r="S224" s="5" t="s">
        <v>18</v>
      </c>
    </row>
    <row r="225" spans="2:25">
      <c r="J225" s="1" t="s">
        <v>178</v>
      </c>
    </row>
    <row r="226" spans="2:25" ht="18.5" thickBot="1"/>
    <row r="227" spans="2:25" ht="18.5" thickBot="1">
      <c r="C227" s="21" t="s">
        <v>208</v>
      </c>
      <c r="D227" s="14"/>
      <c r="E227" s="14"/>
      <c r="F227" s="14"/>
      <c r="G227" s="22"/>
      <c r="H227" s="22"/>
      <c r="I227" s="22"/>
      <c r="J227" s="22"/>
      <c r="K227" s="14" t="s">
        <v>366</v>
      </c>
      <c r="L227" s="6" t="s">
        <v>181</v>
      </c>
      <c r="M227" s="22"/>
      <c r="N227" s="14" t="s">
        <v>197</v>
      </c>
      <c r="O227" s="14"/>
      <c r="P227" s="14"/>
      <c r="Q227" s="14"/>
      <c r="R227" s="22"/>
      <c r="S227" s="15" t="s">
        <v>366</v>
      </c>
    </row>
    <row r="229" spans="2:25" ht="18.5" thickBot="1"/>
    <row r="230" spans="2:25" ht="18.5" thickBot="1">
      <c r="B230" s="23" t="s">
        <v>173</v>
      </c>
      <c r="D230" s="2" t="s">
        <v>108</v>
      </c>
      <c r="E230" s="5">
        <v>5</v>
      </c>
      <c r="F230" s="2" t="s">
        <v>109</v>
      </c>
      <c r="H230" s="2" t="s">
        <v>45</v>
      </c>
      <c r="I230" s="72">
        <v>360</v>
      </c>
      <c r="J230" s="73"/>
    </row>
    <row r="231" spans="2:25" ht="18.5" thickBot="1"/>
    <row r="232" spans="2:25" ht="18.5" thickBot="1">
      <c r="B232" s="72" t="s">
        <v>214</v>
      </c>
      <c r="C232" s="75"/>
      <c r="D232" s="75"/>
      <c r="E232" s="75"/>
      <c r="F232" s="73"/>
      <c r="G232" s="97" t="s">
        <v>647</v>
      </c>
      <c r="H232" s="98"/>
      <c r="I232" s="98"/>
      <c r="J232" s="98"/>
      <c r="K232" s="98"/>
      <c r="L232" s="98"/>
      <c r="M232" s="98"/>
      <c r="N232" s="98"/>
      <c r="O232" s="98"/>
      <c r="P232" s="98"/>
      <c r="Q232" s="98"/>
      <c r="R232" s="98"/>
      <c r="S232" s="98"/>
      <c r="T232" s="98"/>
      <c r="U232" s="98"/>
      <c r="V232" s="98"/>
      <c r="W232" s="98"/>
      <c r="X232" s="98"/>
      <c r="Y232" s="99"/>
    </row>
    <row r="233" spans="2:25" ht="18.5" thickBot="1">
      <c r="T233" s="71" t="s">
        <v>15</v>
      </c>
      <c r="U233" s="100"/>
      <c r="V233" s="72" t="s">
        <v>17</v>
      </c>
      <c r="W233" s="75"/>
      <c r="X233" s="73"/>
    </row>
    <row r="234" spans="2:25" ht="18.5" thickBot="1">
      <c r="B234" s="85" t="s">
        <v>47</v>
      </c>
      <c r="C234" s="86"/>
      <c r="D234" s="87"/>
      <c r="E234" s="85" t="s">
        <v>81</v>
      </c>
      <c r="F234" s="86"/>
      <c r="G234" s="86"/>
      <c r="H234" s="86"/>
      <c r="I234" s="86"/>
      <c r="J234" s="87"/>
      <c r="K234" s="85" t="s">
        <v>643</v>
      </c>
      <c r="L234" s="86"/>
      <c r="M234" s="86"/>
      <c r="N234" s="87"/>
      <c r="O234" s="85" t="s">
        <v>83</v>
      </c>
      <c r="P234" s="86"/>
      <c r="Q234" s="86"/>
      <c r="R234" s="86"/>
      <c r="S234" s="86"/>
      <c r="T234" s="87"/>
      <c r="U234" s="85" t="s">
        <v>644</v>
      </c>
      <c r="V234" s="86"/>
      <c r="W234" s="86"/>
      <c r="X234" s="87"/>
    </row>
    <row r="235" spans="2:25" ht="18.5" thickBot="1">
      <c r="B235" s="11">
        <v>55</v>
      </c>
      <c r="C235" s="101"/>
      <c r="D235" s="102"/>
      <c r="E235" s="11">
        <v>56</v>
      </c>
      <c r="F235" s="103"/>
      <c r="G235" s="104"/>
      <c r="H235" s="104"/>
      <c r="I235" s="104"/>
      <c r="J235" s="105"/>
      <c r="K235" s="11">
        <v>57</v>
      </c>
      <c r="L235" s="92"/>
      <c r="M235" s="92"/>
      <c r="N235" s="92"/>
      <c r="O235" s="11">
        <v>58</v>
      </c>
      <c r="P235" s="109"/>
      <c r="Q235" s="110"/>
      <c r="R235" s="110"/>
      <c r="S235" s="110"/>
      <c r="T235" s="111"/>
      <c r="U235" s="11">
        <v>59</v>
      </c>
      <c r="V235" s="91"/>
      <c r="W235" s="92"/>
      <c r="X235" s="93"/>
    </row>
    <row r="236" spans="2:25" ht="18.5" thickBot="1">
      <c r="E236" s="85"/>
      <c r="F236" s="86"/>
      <c r="G236" s="86"/>
      <c r="H236" s="86"/>
      <c r="I236" s="86"/>
      <c r="J236" s="87"/>
      <c r="K236" s="88"/>
      <c r="L236" s="89"/>
      <c r="M236" s="89"/>
      <c r="N236" s="90"/>
      <c r="O236" s="85"/>
      <c r="P236" s="86"/>
      <c r="Q236" s="86"/>
      <c r="R236" s="86"/>
      <c r="S236" s="86"/>
      <c r="T236" s="87"/>
      <c r="U236" s="88"/>
      <c r="V236" s="89"/>
      <c r="W236" s="89"/>
      <c r="X236" s="90"/>
    </row>
    <row r="237" spans="2:25" ht="18.5" thickBot="1">
      <c r="E237" s="85" t="s">
        <v>85</v>
      </c>
      <c r="F237" s="86"/>
      <c r="G237" s="86"/>
      <c r="H237" s="86"/>
      <c r="I237" s="86"/>
      <c r="J237" s="87"/>
      <c r="K237" s="11">
        <v>60</v>
      </c>
      <c r="L237" s="92"/>
      <c r="M237" s="92"/>
      <c r="N237" s="92"/>
      <c r="O237" s="85" t="s">
        <v>86</v>
      </c>
      <c r="P237" s="86"/>
      <c r="Q237" s="86"/>
      <c r="R237" s="86"/>
      <c r="S237" s="86"/>
      <c r="T237" s="87"/>
      <c r="U237" s="11">
        <v>61</v>
      </c>
      <c r="V237" s="91"/>
      <c r="W237" s="92"/>
      <c r="X237" s="93"/>
    </row>
    <row r="239" spans="2:25">
      <c r="B239" s="155" t="s">
        <v>542</v>
      </c>
      <c r="C239" s="155"/>
      <c r="D239" s="155"/>
      <c r="E239" s="155"/>
      <c r="F239" s="155"/>
      <c r="G239" s="155"/>
      <c r="H239" s="155"/>
      <c r="I239" s="155"/>
      <c r="J239" s="155"/>
      <c r="K239" s="155"/>
      <c r="L239" s="155"/>
      <c r="M239" s="155"/>
      <c r="N239" s="155"/>
      <c r="O239" s="155"/>
      <c r="P239" s="155"/>
      <c r="Q239" s="155"/>
      <c r="R239" s="155"/>
    </row>
    <row r="240" spans="2:25" ht="18.5" thickBot="1"/>
    <row r="241" spans="2:25" ht="18.5" thickBot="1">
      <c r="B241" s="72" t="s">
        <v>214</v>
      </c>
      <c r="C241" s="75"/>
      <c r="D241" s="75"/>
      <c r="E241" s="75"/>
      <c r="F241" s="73"/>
      <c r="G241" s="97" t="s">
        <v>367</v>
      </c>
      <c r="H241" s="98"/>
      <c r="I241" s="98"/>
      <c r="J241" s="98"/>
      <c r="K241" s="98"/>
      <c r="L241" s="98"/>
      <c r="M241" s="98"/>
      <c r="N241" s="98"/>
      <c r="O241" s="98"/>
      <c r="P241" s="98"/>
      <c r="Q241" s="98"/>
      <c r="R241" s="98"/>
      <c r="S241" s="98"/>
      <c r="T241" s="98"/>
      <c r="U241" s="98"/>
      <c r="V241" s="98"/>
      <c r="W241" s="98"/>
      <c r="X241" s="98"/>
      <c r="Y241" s="99"/>
    </row>
    <row r="242" spans="2:25" ht="18.5" thickBot="1">
      <c r="T242" s="71" t="s">
        <v>15</v>
      </c>
      <c r="U242" s="100"/>
      <c r="V242" s="72" t="s">
        <v>17</v>
      </c>
      <c r="W242" s="75"/>
      <c r="X242" s="73"/>
    </row>
    <row r="243" spans="2:25" ht="18.5" thickBot="1">
      <c r="B243" s="85" t="s">
        <v>47</v>
      </c>
      <c r="C243" s="86"/>
      <c r="D243" s="87"/>
      <c r="E243" s="85" t="s">
        <v>81</v>
      </c>
      <c r="F243" s="86"/>
      <c r="G243" s="86"/>
      <c r="H243" s="86"/>
      <c r="I243" s="86"/>
      <c r="J243" s="87"/>
      <c r="K243" s="85" t="s">
        <v>643</v>
      </c>
      <c r="L243" s="86"/>
      <c r="M243" s="86"/>
      <c r="N243" s="87"/>
      <c r="O243" s="85" t="s">
        <v>83</v>
      </c>
      <c r="P243" s="86"/>
      <c r="Q243" s="86"/>
      <c r="R243" s="86"/>
      <c r="S243" s="86"/>
      <c r="T243" s="87"/>
      <c r="U243" s="85" t="s">
        <v>644</v>
      </c>
      <c r="V243" s="86"/>
      <c r="W243" s="86"/>
      <c r="X243" s="87"/>
    </row>
    <row r="244" spans="2:25" ht="18.5" thickBot="1">
      <c r="B244" s="11">
        <v>62</v>
      </c>
      <c r="C244" s="101"/>
      <c r="D244" s="102"/>
      <c r="E244" s="11">
        <v>63</v>
      </c>
      <c r="F244" s="103"/>
      <c r="G244" s="104"/>
      <c r="H244" s="104"/>
      <c r="I244" s="104"/>
      <c r="J244" s="105"/>
      <c r="K244" s="11">
        <v>64</v>
      </c>
      <c r="L244" s="92"/>
      <c r="M244" s="92"/>
      <c r="N244" s="92"/>
      <c r="O244" s="11">
        <v>65</v>
      </c>
      <c r="P244" s="109"/>
      <c r="Q244" s="110"/>
      <c r="R244" s="110"/>
      <c r="S244" s="110"/>
      <c r="T244" s="111"/>
      <c r="U244" s="11">
        <v>66</v>
      </c>
      <c r="V244" s="91"/>
      <c r="W244" s="92"/>
      <c r="X244" s="93"/>
    </row>
    <row r="245" spans="2:25" ht="18.5" thickBot="1">
      <c r="E245" s="85"/>
      <c r="F245" s="86"/>
      <c r="G245" s="86"/>
      <c r="H245" s="86"/>
      <c r="I245" s="86"/>
      <c r="J245" s="87"/>
      <c r="K245" s="88"/>
      <c r="L245" s="89"/>
      <c r="M245" s="89"/>
      <c r="N245" s="90"/>
      <c r="O245" s="85"/>
      <c r="P245" s="86"/>
      <c r="Q245" s="86"/>
      <c r="R245" s="86"/>
      <c r="S245" s="86"/>
      <c r="T245" s="87"/>
      <c r="U245" s="88"/>
      <c r="V245" s="89"/>
      <c r="W245" s="89"/>
      <c r="X245" s="90"/>
    </row>
    <row r="246" spans="2:25" ht="18.5" thickBot="1">
      <c r="E246" s="85" t="s">
        <v>85</v>
      </c>
      <c r="F246" s="86"/>
      <c r="G246" s="86"/>
      <c r="H246" s="86"/>
      <c r="I246" s="86"/>
      <c r="J246" s="87"/>
      <c r="K246" s="11">
        <v>67</v>
      </c>
      <c r="L246" s="92"/>
      <c r="M246" s="92"/>
      <c r="N246" s="92"/>
      <c r="O246" s="85" t="s">
        <v>86</v>
      </c>
      <c r="P246" s="86"/>
      <c r="Q246" s="86"/>
      <c r="R246" s="86"/>
      <c r="S246" s="86"/>
      <c r="T246" s="87"/>
      <c r="U246" s="11">
        <v>68</v>
      </c>
      <c r="V246" s="91"/>
      <c r="W246" s="92"/>
      <c r="X246" s="93"/>
    </row>
    <row r="247" spans="2:25" ht="18.5" thickBot="1"/>
    <row r="248" spans="2:25" ht="18.5" thickBot="1">
      <c r="B248" s="72" t="s">
        <v>214</v>
      </c>
      <c r="C248" s="75"/>
      <c r="D248" s="75"/>
      <c r="E248" s="75"/>
      <c r="F248" s="73"/>
      <c r="G248" s="97" t="s">
        <v>368</v>
      </c>
      <c r="H248" s="98"/>
      <c r="I248" s="98"/>
      <c r="J248" s="98"/>
      <c r="K248" s="98"/>
      <c r="L248" s="98"/>
      <c r="M248" s="98"/>
      <c r="N248" s="98"/>
      <c r="O248" s="98"/>
      <c r="P248" s="98"/>
      <c r="Q248" s="98"/>
      <c r="R248" s="98"/>
      <c r="S248" s="98"/>
      <c r="T248" s="98"/>
      <c r="U248" s="98"/>
      <c r="V248" s="98"/>
      <c r="W248" s="98"/>
      <c r="X248" s="98"/>
      <c r="Y248" s="99"/>
    </row>
    <row r="249" spans="2:25" ht="18.5" thickBot="1">
      <c r="T249" s="71" t="s">
        <v>15</v>
      </c>
      <c r="U249" s="100"/>
      <c r="V249" s="72" t="s">
        <v>17</v>
      </c>
      <c r="W249" s="75"/>
      <c r="X249" s="73"/>
    </row>
    <row r="250" spans="2:25" ht="18.5" thickBot="1">
      <c r="B250" s="85" t="s">
        <v>47</v>
      </c>
      <c r="C250" s="86"/>
      <c r="D250" s="87"/>
      <c r="E250" s="85" t="s">
        <v>81</v>
      </c>
      <c r="F250" s="86"/>
      <c r="G250" s="86"/>
      <c r="H250" s="86"/>
      <c r="I250" s="86"/>
      <c r="J250" s="87"/>
      <c r="K250" s="85" t="s">
        <v>643</v>
      </c>
      <c r="L250" s="86"/>
      <c r="M250" s="86"/>
      <c r="N250" s="87"/>
      <c r="O250" s="85" t="s">
        <v>83</v>
      </c>
      <c r="P250" s="86"/>
      <c r="Q250" s="86"/>
      <c r="R250" s="86"/>
      <c r="S250" s="86"/>
      <c r="T250" s="87"/>
      <c r="U250" s="85" t="s">
        <v>644</v>
      </c>
      <c r="V250" s="86"/>
      <c r="W250" s="86"/>
      <c r="X250" s="87"/>
    </row>
    <row r="251" spans="2:25" ht="18.5" thickBot="1">
      <c r="B251" s="11">
        <v>69</v>
      </c>
      <c r="C251" s="101"/>
      <c r="D251" s="102"/>
      <c r="E251" s="11">
        <v>70</v>
      </c>
      <c r="F251" s="103"/>
      <c r="G251" s="104"/>
      <c r="H251" s="104"/>
      <c r="I251" s="104"/>
      <c r="J251" s="105"/>
      <c r="K251" s="11">
        <v>71</v>
      </c>
      <c r="L251" s="92"/>
      <c r="M251" s="92"/>
      <c r="N251" s="92"/>
      <c r="O251" s="11">
        <v>72</v>
      </c>
      <c r="P251" s="109"/>
      <c r="Q251" s="110"/>
      <c r="R251" s="110"/>
      <c r="S251" s="110"/>
      <c r="T251" s="111"/>
      <c r="U251" s="11">
        <v>73</v>
      </c>
      <c r="V251" s="91"/>
      <c r="W251" s="92"/>
      <c r="X251" s="93"/>
    </row>
    <row r="252" spans="2:25" ht="18.5" thickBot="1">
      <c r="E252" s="85"/>
      <c r="F252" s="86"/>
      <c r="G252" s="86"/>
      <c r="H252" s="86"/>
      <c r="I252" s="86"/>
      <c r="J252" s="87"/>
      <c r="K252" s="88"/>
      <c r="L252" s="89"/>
      <c r="M252" s="89"/>
      <c r="N252" s="90"/>
      <c r="O252" s="85"/>
      <c r="P252" s="86"/>
      <c r="Q252" s="86"/>
      <c r="R252" s="86"/>
      <c r="S252" s="86"/>
      <c r="T252" s="87"/>
      <c r="U252" s="88"/>
      <c r="V252" s="89"/>
      <c r="W252" s="89"/>
      <c r="X252" s="90"/>
    </row>
    <row r="253" spans="2:25" ht="18.5" thickBot="1">
      <c r="E253" s="85" t="s">
        <v>85</v>
      </c>
      <c r="F253" s="86"/>
      <c r="G253" s="86"/>
      <c r="H253" s="86"/>
      <c r="I253" s="86"/>
      <c r="J253" s="87"/>
      <c r="K253" s="11">
        <v>74</v>
      </c>
      <c r="L253" s="92"/>
      <c r="M253" s="92"/>
      <c r="N253" s="92"/>
      <c r="O253" s="85" t="s">
        <v>86</v>
      </c>
      <c r="P253" s="86"/>
      <c r="Q253" s="86"/>
      <c r="R253" s="86"/>
      <c r="S253" s="86"/>
      <c r="T253" s="87"/>
      <c r="U253" s="11">
        <v>75</v>
      </c>
      <c r="V253" s="91"/>
      <c r="W253" s="92"/>
      <c r="X253" s="93"/>
    </row>
    <row r="254" spans="2:25" ht="18.5" thickBot="1"/>
    <row r="255" spans="2:25" ht="18.5" thickBot="1">
      <c r="B255" s="72" t="s">
        <v>214</v>
      </c>
      <c r="C255" s="75"/>
      <c r="D255" s="75"/>
      <c r="E255" s="75"/>
      <c r="F255" s="73"/>
      <c r="G255" s="97" t="s">
        <v>369</v>
      </c>
      <c r="H255" s="98"/>
      <c r="I255" s="98"/>
      <c r="J255" s="98"/>
      <c r="K255" s="98"/>
      <c r="L255" s="98"/>
      <c r="M255" s="98"/>
      <c r="N255" s="98"/>
      <c r="O255" s="98"/>
      <c r="P255" s="98"/>
      <c r="Q255" s="98"/>
      <c r="R255" s="98"/>
      <c r="S255" s="98"/>
      <c r="T255" s="98"/>
      <c r="U255" s="98"/>
      <c r="V255" s="98"/>
      <c r="W255" s="98"/>
      <c r="X255" s="98"/>
      <c r="Y255" s="99"/>
    </row>
    <row r="256" spans="2:25" ht="18.5" thickBot="1">
      <c r="T256" s="71" t="s">
        <v>15</v>
      </c>
      <c r="U256" s="100"/>
      <c r="V256" s="72" t="s">
        <v>17</v>
      </c>
      <c r="W256" s="75"/>
      <c r="X256" s="73"/>
    </row>
    <row r="257" spans="2:25" ht="18.5" thickBot="1">
      <c r="B257" s="85" t="s">
        <v>47</v>
      </c>
      <c r="C257" s="86"/>
      <c r="D257" s="87"/>
      <c r="E257" s="85" t="s">
        <v>81</v>
      </c>
      <c r="F257" s="86"/>
      <c r="G257" s="86"/>
      <c r="H257" s="86"/>
      <c r="I257" s="86"/>
      <c r="J257" s="87"/>
      <c r="K257" s="85" t="s">
        <v>643</v>
      </c>
      <c r="L257" s="86"/>
      <c r="M257" s="86"/>
      <c r="N257" s="87"/>
      <c r="O257" s="85" t="s">
        <v>83</v>
      </c>
      <c r="P257" s="86"/>
      <c r="Q257" s="86"/>
      <c r="R257" s="86"/>
      <c r="S257" s="86"/>
      <c r="T257" s="87"/>
      <c r="U257" s="85" t="s">
        <v>644</v>
      </c>
      <c r="V257" s="86"/>
      <c r="W257" s="86"/>
      <c r="X257" s="87"/>
    </row>
    <row r="258" spans="2:25" ht="18.5" thickBot="1">
      <c r="B258" s="11">
        <v>76</v>
      </c>
      <c r="C258" s="101"/>
      <c r="D258" s="102"/>
      <c r="E258" s="11">
        <v>77</v>
      </c>
      <c r="F258" s="103"/>
      <c r="G258" s="104"/>
      <c r="H258" s="104"/>
      <c r="I258" s="104"/>
      <c r="J258" s="105"/>
      <c r="K258" s="11">
        <v>78</v>
      </c>
      <c r="L258" s="92"/>
      <c r="M258" s="92"/>
      <c r="N258" s="92"/>
      <c r="O258" s="11">
        <v>79</v>
      </c>
      <c r="P258" s="109"/>
      <c r="Q258" s="110"/>
      <c r="R258" s="110"/>
      <c r="S258" s="110"/>
      <c r="T258" s="111"/>
      <c r="U258" s="11">
        <v>80</v>
      </c>
      <c r="V258" s="91"/>
      <c r="W258" s="92"/>
      <c r="X258" s="93"/>
    </row>
    <row r="259" spans="2:25" ht="18.5" thickBot="1">
      <c r="E259" s="85"/>
      <c r="F259" s="86"/>
      <c r="G259" s="86"/>
      <c r="H259" s="86"/>
      <c r="I259" s="86"/>
      <c r="J259" s="87"/>
      <c r="K259" s="88"/>
      <c r="L259" s="89"/>
      <c r="M259" s="89"/>
      <c r="N259" s="90"/>
      <c r="O259" s="85"/>
      <c r="P259" s="86"/>
      <c r="Q259" s="86"/>
      <c r="R259" s="86"/>
      <c r="S259" s="86"/>
      <c r="T259" s="87"/>
      <c r="U259" s="88"/>
      <c r="V259" s="89"/>
      <c r="W259" s="89"/>
      <c r="X259" s="90"/>
    </row>
    <row r="260" spans="2:25" ht="18.5" thickBot="1">
      <c r="E260" s="85" t="s">
        <v>85</v>
      </c>
      <c r="F260" s="86"/>
      <c r="G260" s="86"/>
      <c r="H260" s="86"/>
      <c r="I260" s="86"/>
      <c r="J260" s="87"/>
      <c r="K260" s="11">
        <v>81</v>
      </c>
      <c r="L260" s="92"/>
      <c r="M260" s="92"/>
      <c r="N260" s="92"/>
      <c r="O260" s="85" t="s">
        <v>86</v>
      </c>
      <c r="P260" s="86"/>
      <c r="Q260" s="86"/>
      <c r="R260" s="86"/>
      <c r="S260" s="86"/>
      <c r="T260" s="87"/>
      <c r="U260" s="11">
        <v>82</v>
      </c>
      <c r="V260" s="91"/>
      <c r="W260" s="92"/>
      <c r="X260" s="93"/>
    </row>
    <row r="261" spans="2:25" ht="18.5" thickBot="1"/>
    <row r="262" spans="2:25" ht="18.5" thickBot="1">
      <c r="B262" s="23" t="s">
        <v>200</v>
      </c>
    </row>
    <row r="263" spans="2:25" ht="18.5" thickBot="1">
      <c r="B263" s="71" t="s">
        <v>46</v>
      </c>
      <c r="C263" s="71"/>
      <c r="D263" s="71"/>
      <c r="E263" s="2" t="s">
        <v>108</v>
      </c>
      <c r="F263" s="5">
        <v>5</v>
      </c>
      <c r="G263" s="2" t="s">
        <v>109</v>
      </c>
      <c r="I263" s="2" t="s">
        <v>45</v>
      </c>
      <c r="J263" s="72">
        <v>361</v>
      </c>
      <c r="K263" s="75"/>
      <c r="L263" s="73"/>
    </row>
    <row r="264" spans="2:25" ht="18.5" thickBot="1"/>
    <row r="265" spans="2:25" ht="18.5" thickBot="1">
      <c r="B265" s="72" t="s">
        <v>154</v>
      </c>
      <c r="C265" s="75"/>
      <c r="D265" s="75"/>
      <c r="E265" s="75"/>
      <c r="F265" s="73"/>
      <c r="G265" s="97" t="s">
        <v>370</v>
      </c>
      <c r="H265" s="98"/>
      <c r="I265" s="98"/>
      <c r="J265" s="98"/>
      <c r="K265" s="98"/>
      <c r="L265" s="98"/>
      <c r="M265" s="98"/>
      <c r="N265" s="98"/>
      <c r="O265" s="98"/>
      <c r="P265" s="98"/>
      <c r="Q265" s="98"/>
      <c r="R265" s="98"/>
      <c r="S265" s="98"/>
      <c r="T265" s="98"/>
      <c r="U265" s="98"/>
      <c r="V265" s="98"/>
      <c r="W265" s="98"/>
      <c r="X265" s="98"/>
      <c r="Y265" s="99"/>
    </row>
    <row r="266" spans="2:25" ht="18.5" thickBot="1">
      <c r="T266" s="71" t="s">
        <v>15</v>
      </c>
      <c r="U266" s="100"/>
      <c r="V266" s="85" t="s">
        <v>16</v>
      </c>
      <c r="W266" s="86"/>
      <c r="X266" s="87"/>
    </row>
    <row r="267" spans="2:25" ht="18.5" thickBot="1">
      <c r="B267" s="85" t="s">
        <v>47</v>
      </c>
      <c r="C267" s="86"/>
      <c r="D267" s="87"/>
      <c r="E267" s="85" t="s">
        <v>81</v>
      </c>
      <c r="F267" s="86"/>
      <c r="G267" s="86"/>
      <c r="H267" s="86"/>
      <c r="I267" s="86"/>
      <c r="J267" s="87"/>
      <c r="K267" s="85" t="s">
        <v>82</v>
      </c>
      <c r="L267" s="86"/>
      <c r="M267" s="86"/>
      <c r="N267" s="87"/>
      <c r="O267" s="85" t="s">
        <v>83</v>
      </c>
      <c r="P267" s="86"/>
      <c r="Q267" s="86"/>
      <c r="R267" s="86"/>
      <c r="S267" s="86"/>
      <c r="T267" s="87"/>
      <c r="U267" s="85" t="s">
        <v>84</v>
      </c>
      <c r="V267" s="86"/>
      <c r="W267" s="86"/>
      <c r="X267" s="87"/>
    </row>
    <row r="268" spans="2:25" ht="18.5" thickBot="1">
      <c r="B268" s="11">
        <v>83</v>
      </c>
      <c r="C268" s="101"/>
      <c r="D268" s="102"/>
      <c r="E268" s="11">
        <v>84</v>
      </c>
      <c r="F268" s="103"/>
      <c r="G268" s="104"/>
      <c r="H268" s="104"/>
      <c r="I268" s="104"/>
      <c r="J268" s="105"/>
      <c r="K268" s="11">
        <v>85</v>
      </c>
      <c r="L268" s="92"/>
      <c r="M268" s="92"/>
      <c r="N268" s="92"/>
      <c r="O268" s="11">
        <v>86</v>
      </c>
      <c r="P268" s="109"/>
      <c r="Q268" s="110"/>
      <c r="R268" s="110"/>
      <c r="S268" s="110"/>
      <c r="T268" s="111"/>
      <c r="U268" s="11">
        <v>87</v>
      </c>
      <c r="V268" s="91"/>
      <c r="W268" s="92"/>
      <c r="X268" s="93"/>
    </row>
    <row r="269" spans="2:25" ht="18.5" thickBot="1">
      <c r="E269" s="85"/>
      <c r="F269" s="86"/>
      <c r="G269" s="86"/>
      <c r="H269" s="86"/>
      <c r="I269" s="86"/>
      <c r="J269" s="87"/>
      <c r="K269" s="88"/>
      <c r="L269" s="89"/>
      <c r="M269" s="89"/>
      <c r="N269" s="90"/>
      <c r="O269" s="11">
        <v>88</v>
      </c>
      <c r="P269" s="109"/>
      <c r="Q269" s="110"/>
      <c r="R269" s="110"/>
      <c r="S269" s="110"/>
      <c r="T269" s="111"/>
      <c r="U269" s="11">
        <v>89</v>
      </c>
      <c r="V269" s="91"/>
      <c r="W269" s="92"/>
      <c r="X269" s="93"/>
    </row>
    <row r="270" spans="2:25" ht="18.5" thickBot="1">
      <c r="E270" s="85" t="s">
        <v>85</v>
      </c>
      <c r="F270" s="86"/>
      <c r="G270" s="86"/>
      <c r="H270" s="86"/>
      <c r="I270" s="86"/>
      <c r="J270" s="87"/>
      <c r="K270" s="11">
        <v>90</v>
      </c>
      <c r="L270" s="92"/>
      <c r="M270" s="92"/>
      <c r="N270" s="92"/>
      <c r="O270" s="85" t="s">
        <v>86</v>
      </c>
      <c r="P270" s="86"/>
      <c r="Q270" s="86"/>
      <c r="R270" s="86"/>
      <c r="S270" s="86"/>
      <c r="T270" s="87"/>
      <c r="U270" s="11">
        <v>91</v>
      </c>
      <c r="V270" s="91"/>
      <c r="W270" s="92"/>
      <c r="X270" s="93"/>
    </row>
    <row r="271" spans="2:25" ht="18.5" thickBot="1"/>
    <row r="272" spans="2:25" ht="18.5" thickBot="1">
      <c r="B272" s="71" t="s">
        <v>46</v>
      </c>
      <c r="C272" s="71"/>
      <c r="D272" s="71"/>
      <c r="E272" s="2" t="s">
        <v>108</v>
      </c>
      <c r="F272" s="5">
        <v>5</v>
      </c>
      <c r="G272" s="2" t="s">
        <v>109</v>
      </c>
      <c r="I272" s="2" t="s">
        <v>45</v>
      </c>
      <c r="J272" s="72">
        <v>362</v>
      </c>
      <c r="K272" s="75"/>
      <c r="L272" s="73"/>
    </row>
    <row r="273" spans="2:25" ht="18.5" thickBot="1"/>
    <row r="274" spans="2:25" ht="18.5" thickBot="1">
      <c r="B274" s="72" t="s">
        <v>153</v>
      </c>
      <c r="C274" s="75"/>
      <c r="D274" s="75"/>
      <c r="E274" s="75"/>
      <c r="F274" s="73"/>
      <c r="G274" s="97" t="s">
        <v>372</v>
      </c>
      <c r="H274" s="98"/>
      <c r="I274" s="98"/>
      <c r="J274" s="98"/>
      <c r="K274" s="98"/>
      <c r="L274" s="98"/>
      <c r="M274" s="98"/>
      <c r="N274" s="98"/>
      <c r="O274" s="98"/>
      <c r="P274" s="98"/>
      <c r="Q274" s="98"/>
      <c r="R274" s="98"/>
      <c r="S274" s="98"/>
      <c r="T274" s="98"/>
      <c r="U274" s="98"/>
      <c r="V274" s="98"/>
      <c r="W274" s="98"/>
      <c r="X274" s="98"/>
      <c r="Y274" s="99"/>
    </row>
    <row r="275" spans="2:25" ht="18.5" thickBot="1">
      <c r="T275" s="71" t="s">
        <v>15</v>
      </c>
      <c r="U275" s="100"/>
      <c r="V275" s="85" t="s">
        <v>16</v>
      </c>
      <c r="W275" s="86"/>
      <c r="X275" s="87"/>
    </row>
    <row r="276" spans="2:25" ht="18.5" thickBot="1">
      <c r="B276" s="85" t="s">
        <v>47</v>
      </c>
      <c r="C276" s="86"/>
      <c r="D276" s="87"/>
      <c r="E276" s="85" t="s">
        <v>81</v>
      </c>
      <c r="F276" s="86"/>
      <c r="G276" s="86"/>
      <c r="H276" s="86"/>
      <c r="I276" s="86"/>
      <c r="J276" s="87"/>
      <c r="K276" s="85" t="s">
        <v>82</v>
      </c>
      <c r="L276" s="86"/>
      <c r="M276" s="86"/>
      <c r="N276" s="87"/>
      <c r="O276" s="85" t="s">
        <v>83</v>
      </c>
      <c r="P276" s="86"/>
      <c r="Q276" s="86"/>
      <c r="R276" s="86"/>
      <c r="S276" s="86"/>
      <c r="T276" s="87"/>
      <c r="U276" s="85" t="s">
        <v>84</v>
      </c>
      <c r="V276" s="86"/>
      <c r="W276" s="86"/>
      <c r="X276" s="87"/>
    </row>
    <row r="277" spans="2:25" ht="18.5" thickBot="1">
      <c r="B277" s="11">
        <v>92</v>
      </c>
      <c r="C277" s="101"/>
      <c r="D277" s="102"/>
      <c r="E277" s="11">
        <v>93</v>
      </c>
      <c r="F277" s="103"/>
      <c r="G277" s="104"/>
      <c r="H277" s="104"/>
      <c r="I277" s="104"/>
      <c r="J277" s="105"/>
      <c r="K277" s="11">
        <v>94</v>
      </c>
      <c r="L277" s="92"/>
      <c r="M277" s="92"/>
      <c r="N277" s="92"/>
      <c r="O277" s="11">
        <v>95</v>
      </c>
      <c r="P277" s="109"/>
      <c r="Q277" s="110"/>
      <c r="R277" s="110"/>
      <c r="S277" s="110"/>
      <c r="T277" s="111"/>
      <c r="U277" s="11">
        <v>96</v>
      </c>
      <c r="V277" s="91"/>
      <c r="W277" s="92"/>
      <c r="X277" s="93"/>
    </row>
    <row r="278" spans="2:25" ht="18.5" thickBot="1">
      <c r="E278" s="85"/>
      <c r="F278" s="86"/>
      <c r="G278" s="86"/>
      <c r="H278" s="86"/>
      <c r="I278" s="86"/>
      <c r="J278" s="87"/>
      <c r="K278" s="88"/>
      <c r="L278" s="89"/>
      <c r="M278" s="89"/>
      <c r="N278" s="90"/>
      <c r="O278" s="85"/>
      <c r="P278" s="86"/>
      <c r="Q278" s="86"/>
      <c r="R278" s="86"/>
      <c r="S278" s="86"/>
      <c r="T278" s="87"/>
      <c r="U278" s="91"/>
      <c r="V278" s="92"/>
      <c r="W278" s="92"/>
      <c r="X278" s="93"/>
    </row>
    <row r="279" spans="2:25" ht="18.5" thickBot="1">
      <c r="E279" s="85" t="s">
        <v>85</v>
      </c>
      <c r="F279" s="86"/>
      <c r="G279" s="86"/>
      <c r="H279" s="86"/>
      <c r="I279" s="86"/>
      <c r="J279" s="87"/>
      <c r="K279" s="11">
        <v>97</v>
      </c>
      <c r="L279" s="92"/>
      <c r="M279" s="92"/>
      <c r="N279" s="92"/>
      <c r="O279" s="85" t="s">
        <v>86</v>
      </c>
      <c r="P279" s="86"/>
      <c r="Q279" s="86"/>
      <c r="R279" s="86"/>
      <c r="S279" s="86"/>
      <c r="T279" s="87"/>
      <c r="U279" s="11">
        <v>98</v>
      </c>
      <c r="V279" s="91"/>
      <c r="W279" s="92"/>
      <c r="X279" s="93"/>
    </row>
    <row r="280" spans="2:25" ht="18.5" thickBot="1"/>
    <row r="281" spans="2:25" ht="18.5" thickBot="1">
      <c r="B281" s="71" t="s">
        <v>46</v>
      </c>
      <c r="C281" s="71"/>
      <c r="D281" s="71"/>
      <c r="E281" s="2" t="s">
        <v>108</v>
      </c>
      <c r="F281" s="5">
        <v>5</v>
      </c>
      <c r="G281" s="2" t="s">
        <v>109</v>
      </c>
      <c r="I281" s="2" t="s">
        <v>45</v>
      </c>
      <c r="J281" s="72">
        <v>363</v>
      </c>
      <c r="K281" s="75"/>
      <c r="L281" s="73"/>
    </row>
    <row r="282" spans="2:25" ht="18.5" thickBot="1"/>
    <row r="283" spans="2:25" ht="18.5" thickBot="1">
      <c r="B283" s="72" t="s">
        <v>156</v>
      </c>
      <c r="C283" s="75"/>
      <c r="D283" s="75"/>
      <c r="E283" s="75"/>
      <c r="F283" s="73"/>
      <c r="G283" s="97" t="s">
        <v>373</v>
      </c>
      <c r="H283" s="98"/>
      <c r="I283" s="98"/>
      <c r="J283" s="98"/>
      <c r="K283" s="98"/>
      <c r="L283" s="98"/>
      <c r="M283" s="98"/>
      <c r="N283" s="98"/>
      <c r="O283" s="98"/>
      <c r="P283" s="98"/>
      <c r="Q283" s="98"/>
      <c r="R283" s="98"/>
      <c r="S283" s="98"/>
      <c r="T283" s="98"/>
      <c r="U283" s="98"/>
      <c r="V283" s="98"/>
      <c r="W283" s="98"/>
      <c r="X283" s="98"/>
      <c r="Y283" s="99"/>
    </row>
    <row r="284" spans="2:25" ht="18.5" thickBot="1">
      <c r="T284" s="71" t="s">
        <v>15</v>
      </c>
      <c r="U284" s="100"/>
      <c r="V284" s="85" t="s">
        <v>16</v>
      </c>
      <c r="W284" s="86"/>
      <c r="X284" s="87"/>
    </row>
    <row r="285" spans="2:25" ht="18.5" thickBot="1">
      <c r="B285" s="85" t="s">
        <v>47</v>
      </c>
      <c r="C285" s="86"/>
      <c r="D285" s="87"/>
      <c r="E285" s="85" t="s">
        <v>81</v>
      </c>
      <c r="F285" s="86"/>
      <c r="G285" s="86"/>
      <c r="H285" s="86"/>
      <c r="I285" s="86"/>
      <c r="J285" s="87"/>
      <c r="K285" s="85" t="s">
        <v>82</v>
      </c>
      <c r="L285" s="86"/>
      <c r="M285" s="86"/>
      <c r="N285" s="87"/>
      <c r="O285" s="85" t="s">
        <v>83</v>
      </c>
      <c r="P285" s="86"/>
      <c r="Q285" s="86"/>
      <c r="R285" s="86"/>
      <c r="S285" s="86"/>
      <c r="T285" s="87"/>
      <c r="U285" s="85" t="s">
        <v>84</v>
      </c>
      <c r="V285" s="86"/>
      <c r="W285" s="86"/>
      <c r="X285" s="87"/>
    </row>
    <row r="286" spans="2:25" ht="18.5" thickBot="1">
      <c r="B286" s="11">
        <v>99</v>
      </c>
      <c r="C286" s="101"/>
      <c r="D286" s="102"/>
      <c r="E286" s="11">
        <v>100</v>
      </c>
      <c r="F286" s="103"/>
      <c r="G286" s="104"/>
      <c r="H286" s="104"/>
      <c r="I286" s="104"/>
      <c r="J286" s="105"/>
      <c r="K286" s="11">
        <v>101</v>
      </c>
      <c r="L286" s="92"/>
      <c r="M286" s="92"/>
      <c r="N286" s="92"/>
      <c r="O286" s="11">
        <v>102</v>
      </c>
      <c r="P286" s="109"/>
      <c r="Q286" s="110"/>
      <c r="R286" s="110"/>
      <c r="S286" s="110"/>
      <c r="T286" s="111"/>
      <c r="U286" s="11">
        <v>103</v>
      </c>
      <c r="V286" s="91"/>
      <c r="W286" s="92"/>
      <c r="X286" s="93"/>
    </row>
    <row r="287" spans="2:25" ht="18.5" thickBot="1">
      <c r="E287" s="85"/>
      <c r="F287" s="86"/>
      <c r="G287" s="86"/>
      <c r="H287" s="86"/>
      <c r="I287" s="86"/>
      <c r="J287" s="87"/>
      <c r="K287" s="88"/>
      <c r="L287" s="89"/>
      <c r="M287" s="89"/>
      <c r="N287" s="90"/>
      <c r="O287" s="85"/>
      <c r="P287" s="86"/>
      <c r="Q287" s="86"/>
      <c r="R287" s="86"/>
      <c r="S287" s="86"/>
      <c r="T287" s="87"/>
      <c r="U287" s="91"/>
      <c r="V287" s="92"/>
      <c r="W287" s="92"/>
      <c r="X287" s="93"/>
    </row>
    <row r="288" spans="2:25" ht="18.5" thickBot="1">
      <c r="E288" s="85" t="s">
        <v>85</v>
      </c>
      <c r="F288" s="86"/>
      <c r="G288" s="86"/>
      <c r="H288" s="86"/>
      <c r="I288" s="86"/>
      <c r="J288" s="87"/>
      <c r="K288" s="11">
        <v>104</v>
      </c>
      <c r="L288" s="92"/>
      <c r="M288" s="92"/>
      <c r="N288" s="92"/>
      <c r="O288" s="85" t="s">
        <v>86</v>
      </c>
      <c r="P288" s="86"/>
      <c r="Q288" s="86"/>
      <c r="R288" s="86"/>
      <c r="S288" s="86"/>
      <c r="T288" s="87"/>
      <c r="U288" s="11">
        <v>105</v>
      </c>
      <c r="V288" s="91"/>
      <c r="W288" s="92"/>
      <c r="X288" s="93"/>
    </row>
    <row r="291" spans="2:25">
      <c r="B291" s="155" t="s">
        <v>542</v>
      </c>
      <c r="C291" s="155"/>
      <c r="D291" s="155"/>
      <c r="E291" s="155"/>
      <c r="F291" s="155"/>
      <c r="G291" s="155"/>
      <c r="H291" s="155"/>
      <c r="I291" s="155"/>
      <c r="J291" s="155"/>
      <c r="K291" s="155"/>
      <c r="L291" s="155"/>
      <c r="M291" s="155"/>
      <c r="N291" s="155"/>
      <c r="O291" s="155"/>
      <c r="P291" s="155"/>
      <c r="Q291" s="155"/>
      <c r="R291" s="155"/>
    </row>
    <row r="292" spans="2:25" ht="18.5" thickBot="1"/>
    <row r="293" spans="2:25" ht="18.5" thickBot="1">
      <c r="B293" s="71" t="s">
        <v>46</v>
      </c>
      <c r="C293" s="71"/>
      <c r="D293" s="71"/>
      <c r="E293" s="2" t="s">
        <v>108</v>
      </c>
      <c r="F293" s="5">
        <v>5</v>
      </c>
      <c r="G293" s="2" t="s">
        <v>109</v>
      </c>
      <c r="I293" s="2" t="s">
        <v>45</v>
      </c>
      <c r="J293" s="72">
        <v>359</v>
      </c>
      <c r="K293" s="75"/>
      <c r="L293" s="73"/>
    </row>
    <row r="294" spans="2:25" ht="18.5" thickBot="1"/>
    <row r="295" spans="2:25" ht="18.5" thickBot="1">
      <c r="B295" s="72" t="s">
        <v>154</v>
      </c>
      <c r="C295" s="75"/>
      <c r="D295" s="75"/>
      <c r="E295" s="75"/>
      <c r="F295" s="73"/>
      <c r="G295" s="97" t="s">
        <v>371</v>
      </c>
      <c r="H295" s="98"/>
      <c r="I295" s="98"/>
      <c r="J295" s="98"/>
      <c r="K295" s="98"/>
      <c r="L295" s="98"/>
      <c r="M295" s="98"/>
      <c r="N295" s="98"/>
      <c r="O295" s="98"/>
      <c r="P295" s="98"/>
      <c r="Q295" s="98"/>
      <c r="R295" s="98"/>
      <c r="S295" s="98"/>
      <c r="T295" s="98"/>
      <c r="U295" s="98"/>
      <c r="V295" s="98"/>
      <c r="W295" s="98"/>
      <c r="X295" s="98"/>
      <c r="Y295" s="99"/>
    </row>
    <row r="296" spans="2:25" ht="18.5" thickBot="1">
      <c r="T296" s="71" t="s">
        <v>15</v>
      </c>
      <c r="U296" s="100"/>
      <c r="V296" s="85" t="s">
        <v>16</v>
      </c>
      <c r="W296" s="86"/>
      <c r="X296" s="87"/>
    </row>
    <row r="297" spans="2:25" ht="18.5" thickBot="1">
      <c r="B297" s="85" t="s">
        <v>47</v>
      </c>
      <c r="C297" s="86"/>
      <c r="D297" s="87"/>
      <c r="E297" s="85" t="s">
        <v>81</v>
      </c>
      <c r="F297" s="86"/>
      <c r="G297" s="86"/>
      <c r="H297" s="86"/>
      <c r="I297" s="86"/>
      <c r="J297" s="87"/>
      <c r="K297" s="85" t="s">
        <v>82</v>
      </c>
      <c r="L297" s="86"/>
      <c r="M297" s="86"/>
      <c r="N297" s="87"/>
      <c r="O297" s="85" t="s">
        <v>83</v>
      </c>
      <c r="P297" s="86"/>
      <c r="Q297" s="86"/>
      <c r="R297" s="86"/>
      <c r="S297" s="86"/>
      <c r="T297" s="87"/>
      <c r="U297" s="85" t="s">
        <v>84</v>
      </c>
      <c r="V297" s="86"/>
      <c r="W297" s="86"/>
      <c r="X297" s="87"/>
    </row>
    <row r="298" spans="2:25" ht="18.5" thickBot="1">
      <c r="B298" s="11">
        <v>106</v>
      </c>
      <c r="C298" s="101"/>
      <c r="D298" s="102"/>
      <c r="E298" s="11">
        <v>107</v>
      </c>
      <c r="F298" s="103"/>
      <c r="G298" s="104"/>
      <c r="H298" s="104"/>
      <c r="I298" s="104"/>
      <c r="J298" s="105"/>
      <c r="K298" s="11">
        <v>108</v>
      </c>
      <c r="L298" s="92"/>
      <c r="M298" s="92"/>
      <c r="N298" s="92"/>
      <c r="O298" s="11">
        <v>109</v>
      </c>
      <c r="P298" s="109"/>
      <c r="Q298" s="110"/>
      <c r="R298" s="110"/>
      <c r="S298" s="110"/>
      <c r="T298" s="111"/>
      <c r="U298" s="11">
        <v>110</v>
      </c>
      <c r="V298" s="91"/>
      <c r="W298" s="92"/>
      <c r="X298" s="93"/>
    </row>
    <row r="299" spans="2:25" ht="18.5" thickBot="1">
      <c r="E299" s="85"/>
      <c r="F299" s="86"/>
      <c r="G299" s="86"/>
      <c r="H299" s="86"/>
      <c r="I299" s="86"/>
      <c r="J299" s="87"/>
      <c r="K299" s="88"/>
      <c r="L299" s="89"/>
      <c r="M299" s="89"/>
      <c r="N299" s="90"/>
      <c r="O299" s="11">
        <v>111</v>
      </c>
      <c r="P299" s="109"/>
      <c r="Q299" s="110"/>
      <c r="R299" s="110"/>
      <c r="S299" s="110"/>
      <c r="T299" s="111"/>
      <c r="U299" s="11">
        <v>112</v>
      </c>
      <c r="V299" s="91"/>
      <c r="W299" s="92"/>
      <c r="X299" s="93"/>
    </row>
    <row r="300" spans="2:25" ht="18.5" thickBot="1">
      <c r="E300" s="85" t="s">
        <v>85</v>
      </c>
      <c r="F300" s="86"/>
      <c r="G300" s="86"/>
      <c r="H300" s="86"/>
      <c r="I300" s="86"/>
      <c r="J300" s="87"/>
      <c r="K300" s="11">
        <v>113</v>
      </c>
      <c r="L300" s="92"/>
      <c r="M300" s="92"/>
      <c r="N300" s="92"/>
      <c r="O300" s="85" t="s">
        <v>86</v>
      </c>
      <c r="P300" s="86"/>
      <c r="Q300" s="86"/>
      <c r="R300" s="86"/>
      <c r="S300" s="86"/>
      <c r="T300" s="87"/>
      <c r="U300" s="11">
        <v>114</v>
      </c>
      <c r="V300" s="91"/>
      <c r="W300" s="92"/>
      <c r="X300" s="93"/>
    </row>
    <row r="301" spans="2:25" ht="18.5" thickBot="1"/>
    <row r="302" spans="2:25" ht="18.5" thickBot="1">
      <c r="B302" s="72" t="s">
        <v>153</v>
      </c>
      <c r="C302" s="75"/>
      <c r="D302" s="75"/>
      <c r="E302" s="75"/>
      <c r="F302" s="73"/>
      <c r="G302" s="97" t="s">
        <v>374</v>
      </c>
      <c r="H302" s="98"/>
      <c r="I302" s="98"/>
      <c r="J302" s="98"/>
      <c r="K302" s="98"/>
      <c r="L302" s="98"/>
      <c r="M302" s="98"/>
      <c r="N302" s="98"/>
      <c r="O302" s="98"/>
      <c r="P302" s="98"/>
      <c r="Q302" s="98"/>
      <c r="R302" s="98"/>
      <c r="S302" s="98"/>
      <c r="T302" s="98"/>
      <c r="U302" s="98"/>
      <c r="V302" s="98"/>
      <c r="W302" s="98"/>
      <c r="X302" s="98"/>
      <c r="Y302" s="99"/>
    </row>
    <row r="303" spans="2:25" ht="18.5" thickBot="1">
      <c r="T303" s="71" t="s">
        <v>15</v>
      </c>
      <c r="U303" s="100"/>
      <c r="V303" s="85" t="s">
        <v>16</v>
      </c>
      <c r="W303" s="86"/>
      <c r="X303" s="87"/>
    </row>
    <row r="304" spans="2:25" ht="18.5" thickBot="1">
      <c r="B304" s="85" t="s">
        <v>47</v>
      </c>
      <c r="C304" s="86"/>
      <c r="D304" s="87"/>
      <c r="E304" s="85" t="s">
        <v>81</v>
      </c>
      <c r="F304" s="86"/>
      <c r="G304" s="86"/>
      <c r="H304" s="86"/>
      <c r="I304" s="86"/>
      <c r="J304" s="87"/>
      <c r="K304" s="85" t="s">
        <v>82</v>
      </c>
      <c r="L304" s="86"/>
      <c r="M304" s="86"/>
      <c r="N304" s="87"/>
      <c r="O304" s="85" t="s">
        <v>83</v>
      </c>
      <c r="P304" s="86"/>
      <c r="Q304" s="86"/>
      <c r="R304" s="86"/>
      <c r="S304" s="86"/>
      <c r="T304" s="87"/>
      <c r="U304" s="85" t="s">
        <v>84</v>
      </c>
      <c r="V304" s="86"/>
      <c r="W304" s="86"/>
      <c r="X304" s="87"/>
    </row>
    <row r="305" spans="2:25" ht="18.5" thickBot="1">
      <c r="B305" s="11">
        <v>115</v>
      </c>
      <c r="C305" s="101"/>
      <c r="D305" s="102"/>
      <c r="E305" s="11">
        <v>116</v>
      </c>
      <c r="F305" s="103"/>
      <c r="G305" s="104"/>
      <c r="H305" s="104"/>
      <c r="I305" s="104"/>
      <c r="J305" s="105"/>
      <c r="K305" s="11">
        <v>117</v>
      </c>
      <c r="L305" s="92"/>
      <c r="M305" s="92"/>
      <c r="N305" s="92"/>
      <c r="O305" s="11">
        <v>118</v>
      </c>
      <c r="P305" s="109"/>
      <c r="Q305" s="110"/>
      <c r="R305" s="110"/>
      <c r="S305" s="110"/>
      <c r="T305" s="111"/>
      <c r="U305" s="11">
        <v>119</v>
      </c>
      <c r="V305" s="91"/>
      <c r="W305" s="92"/>
      <c r="X305" s="93"/>
    </row>
    <row r="306" spans="2:25" ht="18.5" thickBot="1">
      <c r="E306" s="85"/>
      <c r="F306" s="86"/>
      <c r="G306" s="86"/>
      <c r="H306" s="86"/>
      <c r="I306" s="86"/>
      <c r="J306" s="87"/>
      <c r="K306" s="88"/>
      <c r="L306" s="89"/>
      <c r="M306" s="89"/>
      <c r="N306" s="90"/>
      <c r="O306" s="85"/>
      <c r="P306" s="86"/>
      <c r="Q306" s="86"/>
      <c r="R306" s="86"/>
      <c r="S306" s="86"/>
      <c r="T306" s="87"/>
      <c r="U306" s="91"/>
      <c r="V306" s="92"/>
      <c r="W306" s="92"/>
      <c r="X306" s="93"/>
    </row>
    <row r="307" spans="2:25" ht="18.5" thickBot="1">
      <c r="E307" s="85" t="s">
        <v>85</v>
      </c>
      <c r="F307" s="86"/>
      <c r="G307" s="86"/>
      <c r="H307" s="86"/>
      <c r="I307" s="86"/>
      <c r="J307" s="87"/>
      <c r="K307" s="11">
        <v>120</v>
      </c>
      <c r="L307" s="92"/>
      <c r="M307" s="92"/>
      <c r="N307" s="92"/>
      <c r="O307" s="85" t="s">
        <v>86</v>
      </c>
      <c r="P307" s="86"/>
      <c r="Q307" s="86"/>
      <c r="R307" s="86"/>
      <c r="S307" s="86"/>
      <c r="T307" s="87"/>
      <c r="U307" s="11">
        <v>121</v>
      </c>
      <c r="V307" s="91"/>
      <c r="W307" s="92"/>
      <c r="X307" s="93"/>
    </row>
    <row r="308" spans="2:25" ht="18.5" thickBot="1"/>
    <row r="309" spans="2:25" ht="18.5" thickBot="1">
      <c r="B309" s="72" t="s">
        <v>156</v>
      </c>
      <c r="C309" s="75"/>
      <c r="D309" s="75"/>
      <c r="E309" s="75"/>
      <c r="F309" s="73"/>
      <c r="G309" s="97" t="s">
        <v>375</v>
      </c>
      <c r="H309" s="98"/>
      <c r="I309" s="98"/>
      <c r="J309" s="98"/>
      <c r="K309" s="98"/>
      <c r="L309" s="98"/>
      <c r="M309" s="98"/>
      <c r="N309" s="98"/>
      <c r="O309" s="98"/>
      <c r="P309" s="98"/>
      <c r="Q309" s="98"/>
      <c r="R309" s="98"/>
      <c r="S309" s="98"/>
      <c r="T309" s="98"/>
      <c r="U309" s="98"/>
      <c r="V309" s="98"/>
      <c r="W309" s="98"/>
      <c r="X309" s="98"/>
      <c r="Y309" s="99"/>
    </row>
    <row r="310" spans="2:25" ht="18.5" thickBot="1">
      <c r="T310" s="71" t="s">
        <v>15</v>
      </c>
      <c r="U310" s="100"/>
      <c r="V310" s="85" t="s">
        <v>16</v>
      </c>
      <c r="W310" s="86"/>
      <c r="X310" s="87"/>
    </row>
    <row r="311" spans="2:25" ht="18.5" thickBot="1">
      <c r="B311" s="85" t="s">
        <v>47</v>
      </c>
      <c r="C311" s="86"/>
      <c r="D311" s="87"/>
      <c r="E311" s="85" t="s">
        <v>81</v>
      </c>
      <c r="F311" s="86"/>
      <c r="G311" s="86"/>
      <c r="H311" s="86"/>
      <c r="I311" s="86"/>
      <c r="J311" s="87"/>
      <c r="K311" s="85" t="s">
        <v>82</v>
      </c>
      <c r="L311" s="86"/>
      <c r="M311" s="86"/>
      <c r="N311" s="87"/>
      <c r="O311" s="85" t="s">
        <v>83</v>
      </c>
      <c r="P311" s="86"/>
      <c r="Q311" s="86"/>
      <c r="R311" s="86"/>
      <c r="S311" s="86"/>
      <c r="T311" s="87"/>
      <c r="U311" s="85" t="s">
        <v>84</v>
      </c>
      <c r="V311" s="86"/>
      <c r="W311" s="86"/>
      <c r="X311" s="87"/>
    </row>
    <row r="312" spans="2:25" ht="18.5" thickBot="1">
      <c r="B312" s="11">
        <v>122</v>
      </c>
      <c r="C312" s="101"/>
      <c r="D312" s="102"/>
      <c r="E312" s="11">
        <v>123</v>
      </c>
      <c r="F312" s="103"/>
      <c r="G312" s="104"/>
      <c r="H312" s="104"/>
      <c r="I312" s="104"/>
      <c r="J312" s="105"/>
      <c r="K312" s="11">
        <v>124</v>
      </c>
      <c r="L312" s="92"/>
      <c r="M312" s="92"/>
      <c r="N312" s="92"/>
      <c r="O312" s="11">
        <v>125</v>
      </c>
      <c r="P312" s="109"/>
      <c r="Q312" s="110"/>
      <c r="R312" s="110"/>
      <c r="S312" s="110"/>
      <c r="T312" s="111"/>
      <c r="U312" s="11">
        <v>126</v>
      </c>
      <c r="V312" s="91"/>
      <c r="W312" s="92"/>
      <c r="X312" s="93"/>
    </row>
    <row r="313" spans="2:25" ht="18.5" thickBot="1">
      <c r="E313" s="85"/>
      <c r="F313" s="86"/>
      <c r="G313" s="86"/>
      <c r="H313" s="86"/>
      <c r="I313" s="86"/>
      <c r="J313" s="87"/>
      <c r="K313" s="88"/>
      <c r="L313" s="89"/>
      <c r="M313" s="89"/>
      <c r="N313" s="90"/>
      <c r="O313" s="85"/>
      <c r="P313" s="86"/>
      <c r="Q313" s="86"/>
      <c r="R313" s="86"/>
      <c r="S313" s="86"/>
      <c r="T313" s="87"/>
      <c r="U313" s="91"/>
      <c r="V313" s="92"/>
      <c r="W313" s="92"/>
      <c r="X313" s="93"/>
    </row>
    <row r="314" spans="2:25" ht="18.5" thickBot="1">
      <c r="E314" s="85" t="s">
        <v>85</v>
      </c>
      <c r="F314" s="86"/>
      <c r="G314" s="86"/>
      <c r="H314" s="86"/>
      <c r="I314" s="86"/>
      <c r="J314" s="87"/>
      <c r="K314" s="11">
        <v>127</v>
      </c>
      <c r="L314" s="92"/>
      <c r="M314" s="92"/>
      <c r="N314" s="92"/>
      <c r="O314" s="85" t="s">
        <v>86</v>
      </c>
      <c r="P314" s="86"/>
      <c r="Q314" s="86"/>
      <c r="R314" s="86"/>
      <c r="S314" s="86"/>
      <c r="T314" s="87"/>
      <c r="U314" s="11">
        <v>128</v>
      </c>
      <c r="V314" s="91"/>
      <c r="W314" s="92"/>
      <c r="X314" s="93"/>
    </row>
    <row r="315" spans="2:25" ht="18.5" thickBot="1"/>
    <row r="316" spans="2:25" ht="18.5" thickBot="1">
      <c r="B316" s="71" t="s">
        <v>46</v>
      </c>
      <c r="C316" s="71"/>
      <c r="D316" s="71"/>
      <c r="E316" s="2" t="s">
        <v>108</v>
      </c>
      <c r="F316" s="5">
        <v>5</v>
      </c>
      <c r="G316" s="2" t="s">
        <v>109</v>
      </c>
      <c r="I316" s="2" t="s">
        <v>45</v>
      </c>
      <c r="J316" s="72">
        <v>359</v>
      </c>
      <c r="K316" s="75"/>
      <c r="L316" s="73"/>
    </row>
    <row r="317" spans="2:25" ht="18.5" thickBot="1"/>
    <row r="318" spans="2:25" ht="18.5" thickBot="1">
      <c r="B318" s="72" t="s">
        <v>154</v>
      </c>
      <c r="C318" s="75"/>
      <c r="D318" s="75"/>
      <c r="E318" s="75"/>
      <c r="F318" s="73"/>
      <c r="G318" s="97" t="s">
        <v>291</v>
      </c>
      <c r="H318" s="98"/>
      <c r="I318" s="98"/>
      <c r="J318" s="98"/>
      <c r="K318" s="98"/>
      <c r="L318" s="98"/>
      <c r="M318" s="98"/>
      <c r="N318" s="98"/>
      <c r="O318" s="98"/>
      <c r="P318" s="98"/>
      <c r="Q318" s="98"/>
      <c r="R318" s="98"/>
      <c r="S318" s="98"/>
      <c r="T318" s="98"/>
      <c r="U318" s="98"/>
      <c r="V318" s="98"/>
      <c r="W318" s="98"/>
      <c r="X318" s="98"/>
      <c r="Y318" s="99"/>
    </row>
    <row r="319" spans="2:25" ht="18.5" thickBot="1">
      <c r="T319" s="71" t="s">
        <v>15</v>
      </c>
      <c r="U319" s="100"/>
      <c r="V319" s="85" t="s">
        <v>16</v>
      </c>
      <c r="W319" s="86"/>
      <c r="X319" s="87"/>
    </row>
    <row r="320" spans="2:25" ht="18.5" thickBot="1">
      <c r="B320" s="85" t="s">
        <v>47</v>
      </c>
      <c r="C320" s="86"/>
      <c r="D320" s="87"/>
      <c r="E320" s="85" t="s">
        <v>81</v>
      </c>
      <c r="F320" s="86"/>
      <c r="G320" s="86"/>
      <c r="H320" s="86"/>
      <c r="I320" s="86"/>
      <c r="J320" s="87"/>
      <c r="K320" s="85" t="s">
        <v>82</v>
      </c>
      <c r="L320" s="86"/>
      <c r="M320" s="86"/>
      <c r="N320" s="87"/>
      <c r="O320" s="85" t="s">
        <v>83</v>
      </c>
      <c r="P320" s="86"/>
      <c r="Q320" s="86"/>
      <c r="R320" s="86"/>
      <c r="S320" s="86"/>
      <c r="T320" s="87"/>
      <c r="U320" s="85" t="s">
        <v>84</v>
      </c>
      <c r="V320" s="86"/>
      <c r="W320" s="86"/>
      <c r="X320" s="87"/>
    </row>
    <row r="321" spans="2:25" ht="18.5" thickBot="1">
      <c r="B321" s="11">
        <v>129</v>
      </c>
      <c r="C321" s="101"/>
      <c r="D321" s="102"/>
      <c r="E321" s="11">
        <v>130</v>
      </c>
      <c r="F321" s="103"/>
      <c r="G321" s="104"/>
      <c r="H321" s="104"/>
      <c r="I321" s="104"/>
      <c r="J321" s="105"/>
      <c r="K321" s="11">
        <v>131</v>
      </c>
      <c r="L321" s="92"/>
      <c r="M321" s="92"/>
      <c r="N321" s="92"/>
      <c r="O321" s="11">
        <v>132</v>
      </c>
      <c r="P321" s="109"/>
      <c r="Q321" s="110"/>
      <c r="R321" s="110"/>
      <c r="S321" s="110"/>
      <c r="T321" s="111"/>
      <c r="U321" s="11">
        <v>133</v>
      </c>
      <c r="V321" s="91"/>
      <c r="W321" s="92"/>
      <c r="X321" s="93"/>
    </row>
    <row r="322" spans="2:25" ht="18.5" thickBot="1">
      <c r="E322" s="85"/>
      <c r="F322" s="86"/>
      <c r="G322" s="86"/>
      <c r="H322" s="86"/>
      <c r="I322" s="86"/>
      <c r="J322" s="87"/>
      <c r="K322" s="88"/>
      <c r="L322" s="89"/>
      <c r="M322" s="89"/>
      <c r="N322" s="90"/>
      <c r="O322" s="11">
        <v>134</v>
      </c>
      <c r="P322" s="109"/>
      <c r="Q322" s="110"/>
      <c r="R322" s="110"/>
      <c r="S322" s="110"/>
      <c r="T322" s="111"/>
      <c r="U322" s="11">
        <v>135</v>
      </c>
      <c r="V322" s="91"/>
      <c r="W322" s="92"/>
      <c r="X322" s="93"/>
    </row>
    <row r="323" spans="2:25" ht="18.5" thickBot="1">
      <c r="E323" s="85" t="s">
        <v>85</v>
      </c>
      <c r="F323" s="86"/>
      <c r="G323" s="86"/>
      <c r="H323" s="86"/>
      <c r="I323" s="86"/>
      <c r="J323" s="87"/>
      <c r="K323" s="11">
        <v>136</v>
      </c>
      <c r="L323" s="92"/>
      <c r="M323" s="92"/>
      <c r="N323" s="92"/>
      <c r="O323" s="85" t="s">
        <v>86</v>
      </c>
      <c r="P323" s="86"/>
      <c r="Q323" s="86"/>
      <c r="R323" s="86"/>
      <c r="S323" s="86"/>
      <c r="T323" s="87"/>
      <c r="U323" s="11">
        <v>137</v>
      </c>
      <c r="V323" s="91"/>
      <c r="W323" s="92"/>
      <c r="X323" s="93"/>
    </row>
    <row r="324" spans="2:25" ht="18.5" thickBot="1"/>
    <row r="325" spans="2:25" ht="18.5" thickBot="1">
      <c r="B325" s="72" t="s">
        <v>153</v>
      </c>
      <c r="C325" s="75"/>
      <c r="D325" s="75"/>
      <c r="E325" s="75"/>
      <c r="F325" s="73"/>
      <c r="G325" s="97" t="s">
        <v>376</v>
      </c>
      <c r="H325" s="98"/>
      <c r="I325" s="98"/>
      <c r="J325" s="98"/>
      <c r="K325" s="98"/>
      <c r="L325" s="98"/>
      <c r="M325" s="98"/>
      <c r="N325" s="98"/>
      <c r="O325" s="98"/>
      <c r="P325" s="98"/>
      <c r="Q325" s="98"/>
      <c r="R325" s="98"/>
      <c r="S325" s="98"/>
      <c r="T325" s="98"/>
      <c r="U325" s="98"/>
      <c r="V325" s="98"/>
      <c r="W325" s="98"/>
      <c r="X325" s="98"/>
      <c r="Y325" s="99"/>
    </row>
    <row r="326" spans="2:25" ht="18.5" thickBot="1">
      <c r="T326" s="71" t="s">
        <v>15</v>
      </c>
      <c r="U326" s="100"/>
      <c r="V326" s="85" t="s">
        <v>16</v>
      </c>
      <c r="W326" s="86"/>
      <c r="X326" s="87"/>
    </row>
    <row r="327" spans="2:25" ht="18.5" thickBot="1">
      <c r="B327" s="85" t="s">
        <v>47</v>
      </c>
      <c r="C327" s="86"/>
      <c r="D327" s="87"/>
      <c r="E327" s="85" t="s">
        <v>81</v>
      </c>
      <c r="F327" s="86"/>
      <c r="G327" s="86"/>
      <c r="H327" s="86"/>
      <c r="I327" s="86"/>
      <c r="J327" s="87"/>
      <c r="K327" s="85" t="s">
        <v>82</v>
      </c>
      <c r="L327" s="86"/>
      <c r="M327" s="86"/>
      <c r="N327" s="87"/>
      <c r="O327" s="85" t="s">
        <v>83</v>
      </c>
      <c r="P327" s="86"/>
      <c r="Q327" s="86"/>
      <c r="R327" s="86"/>
      <c r="S327" s="86"/>
      <c r="T327" s="87"/>
      <c r="U327" s="85" t="s">
        <v>84</v>
      </c>
      <c r="V327" s="86"/>
      <c r="W327" s="86"/>
      <c r="X327" s="87"/>
    </row>
    <row r="328" spans="2:25" ht="18.5" thickBot="1">
      <c r="B328" s="11">
        <v>138</v>
      </c>
      <c r="C328" s="101"/>
      <c r="D328" s="102"/>
      <c r="E328" s="11">
        <v>139</v>
      </c>
      <c r="F328" s="103"/>
      <c r="G328" s="104"/>
      <c r="H328" s="104"/>
      <c r="I328" s="104"/>
      <c r="J328" s="105"/>
      <c r="K328" s="11">
        <v>140</v>
      </c>
      <c r="L328" s="92"/>
      <c r="M328" s="92"/>
      <c r="N328" s="92"/>
      <c r="O328" s="11">
        <v>141</v>
      </c>
      <c r="P328" s="109"/>
      <c r="Q328" s="110"/>
      <c r="R328" s="110"/>
      <c r="S328" s="110"/>
      <c r="T328" s="111"/>
      <c r="U328" s="11">
        <v>142</v>
      </c>
      <c r="V328" s="91"/>
      <c r="W328" s="92"/>
      <c r="X328" s="93"/>
    </row>
    <row r="329" spans="2:25" ht="18.5" thickBot="1">
      <c r="E329" s="85"/>
      <c r="F329" s="86"/>
      <c r="G329" s="86"/>
      <c r="H329" s="86"/>
      <c r="I329" s="86"/>
      <c r="J329" s="87"/>
      <c r="K329" s="88"/>
      <c r="L329" s="89"/>
      <c r="M329" s="89"/>
      <c r="N329" s="90"/>
      <c r="O329" s="85"/>
      <c r="P329" s="86"/>
      <c r="Q329" s="86"/>
      <c r="R329" s="86"/>
      <c r="S329" s="86"/>
      <c r="T329" s="87"/>
      <c r="U329" s="91"/>
      <c r="V329" s="92"/>
      <c r="W329" s="92"/>
      <c r="X329" s="93"/>
    </row>
    <row r="330" spans="2:25" ht="18.5" thickBot="1">
      <c r="E330" s="85" t="s">
        <v>85</v>
      </c>
      <c r="F330" s="86"/>
      <c r="G330" s="86"/>
      <c r="H330" s="86"/>
      <c r="I330" s="86"/>
      <c r="J330" s="87"/>
      <c r="K330" s="11">
        <v>143</v>
      </c>
      <c r="L330" s="92"/>
      <c r="M330" s="92"/>
      <c r="N330" s="92"/>
      <c r="O330" s="85" t="s">
        <v>86</v>
      </c>
      <c r="P330" s="86"/>
      <c r="Q330" s="86"/>
      <c r="R330" s="86"/>
      <c r="S330" s="86"/>
      <c r="T330" s="87"/>
      <c r="U330" s="11">
        <v>144</v>
      </c>
      <c r="V330" s="91"/>
      <c r="W330" s="92"/>
      <c r="X330" s="93"/>
    </row>
    <row r="331" spans="2:25" ht="18.5" thickBot="1"/>
    <row r="332" spans="2:25" ht="18.5" thickBot="1">
      <c r="B332" s="72" t="s">
        <v>156</v>
      </c>
      <c r="C332" s="75"/>
      <c r="D332" s="75"/>
      <c r="E332" s="75"/>
      <c r="F332" s="73"/>
      <c r="G332" s="97" t="s">
        <v>377</v>
      </c>
      <c r="H332" s="98"/>
      <c r="I332" s="98"/>
      <c r="J332" s="98"/>
      <c r="K332" s="98"/>
      <c r="L332" s="98"/>
      <c r="M332" s="98"/>
      <c r="N332" s="98"/>
      <c r="O332" s="98"/>
      <c r="P332" s="98"/>
      <c r="Q332" s="98"/>
      <c r="R332" s="98"/>
      <c r="S332" s="98"/>
      <c r="T332" s="98"/>
      <c r="U332" s="98"/>
      <c r="V332" s="98"/>
      <c r="W332" s="98"/>
      <c r="X332" s="98"/>
      <c r="Y332" s="99"/>
    </row>
    <row r="333" spans="2:25" ht="18.5" thickBot="1">
      <c r="T333" s="71" t="s">
        <v>15</v>
      </c>
      <c r="U333" s="100"/>
      <c r="V333" s="85" t="s">
        <v>16</v>
      </c>
      <c r="W333" s="86"/>
      <c r="X333" s="87"/>
    </row>
    <row r="334" spans="2:25" ht="18.5" thickBot="1">
      <c r="B334" s="85" t="s">
        <v>47</v>
      </c>
      <c r="C334" s="86"/>
      <c r="D334" s="87"/>
      <c r="E334" s="85" t="s">
        <v>81</v>
      </c>
      <c r="F334" s="86"/>
      <c r="G334" s="86"/>
      <c r="H334" s="86"/>
      <c r="I334" s="86"/>
      <c r="J334" s="87"/>
      <c r="K334" s="85" t="s">
        <v>82</v>
      </c>
      <c r="L334" s="86"/>
      <c r="M334" s="86"/>
      <c r="N334" s="87"/>
      <c r="O334" s="85" t="s">
        <v>83</v>
      </c>
      <c r="P334" s="86"/>
      <c r="Q334" s="86"/>
      <c r="R334" s="86"/>
      <c r="S334" s="86"/>
      <c r="T334" s="87"/>
      <c r="U334" s="85" t="s">
        <v>84</v>
      </c>
      <c r="V334" s="86"/>
      <c r="W334" s="86"/>
      <c r="X334" s="87"/>
    </row>
    <row r="335" spans="2:25" ht="18.5" thickBot="1">
      <c r="B335" s="11">
        <v>145</v>
      </c>
      <c r="C335" s="101"/>
      <c r="D335" s="102"/>
      <c r="E335" s="11">
        <v>146</v>
      </c>
      <c r="F335" s="103"/>
      <c r="G335" s="104"/>
      <c r="H335" s="104"/>
      <c r="I335" s="104"/>
      <c r="J335" s="105"/>
      <c r="K335" s="11">
        <v>147</v>
      </c>
      <c r="L335" s="92"/>
      <c r="M335" s="92"/>
      <c r="N335" s="92"/>
      <c r="O335" s="11">
        <v>148</v>
      </c>
      <c r="P335" s="109"/>
      <c r="Q335" s="110"/>
      <c r="R335" s="110"/>
      <c r="S335" s="110"/>
      <c r="T335" s="111"/>
      <c r="U335" s="11">
        <v>149</v>
      </c>
      <c r="V335" s="91"/>
      <c r="W335" s="92"/>
      <c r="X335" s="93"/>
    </row>
    <row r="336" spans="2:25" ht="18.5" thickBot="1">
      <c r="E336" s="85"/>
      <c r="F336" s="86"/>
      <c r="G336" s="86"/>
      <c r="H336" s="86"/>
      <c r="I336" s="86"/>
      <c r="J336" s="87"/>
      <c r="K336" s="88"/>
      <c r="L336" s="89"/>
      <c r="M336" s="89"/>
      <c r="N336" s="90"/>
      <c r="O336" s="85"/>
      <c r="P336" s="86"/>
      <c r="Q336" s="86"/>
      <c r="R336" s="86"/>
      <c r="S336" s="86"/>
      <c r="T336" s="87"/>
      <c r="U336" s="91"/>
      <c r="V336" s="92"/>
      <c r="W336" s="92"/>
      <c r="X336" s="93"/>
    </row>
    <row r="337" spans="2:25" ht="18.5" thickBot="1">
      <c r="E337" s="85" t="s">
        <v>85</v>
      </c>
      <c r="F337" s="86"/>
      <c r="G337" s="86"/>
      <c r="H337" s="86"/>
      <c r="I337" s="86"/>
      <c r="J337" s="87"/>
      <c r="K337" s="11">
        <v>150</v>
      </c>
      <c r="L337" s="92"/>
      <c r="M337" s="92"/>
      <c r="N337" s="92"/>
      <c r="O337" s="85" t="s">
        <v>86</v>
      </c>
      <c r="P337" s="86"/>
      <c r="Q337" s="86"/>
      <c r="R337" s="86"/>
      <c r="S337" s="86"/>
      <c r="T337" s="87"/>
      <c r="U337" s="11">
        <v>151</v>
      </c>
      <c r="V337" s="91"/>
      <c r="W337" s="92"/>
      <c r="X337" s="93"/>
    </row>
    <row r="338" spans="2:25" ht="18.5" thickBot="1">
      <c r="B338" s="1"/>
    </row>
    <row r="339" spans="2:25" ht="18.5" thickBot="1">
      <c r="B339" s="71" t="s">
        <v>46</v>
      </c>
      <c r="C339" s="71"/>
      <c r="D339" s="71"/>
      <c r="E339" s="2" t="s">
        <v>108</v>
      </c>
      <c r="F339" s="5">
        <v>5</v>
      </c>
      <c r="G339" s="2" t="s">
        <v>109</v>
      </c>
      <c r="I339" s="2" t="s">
        <v>45</v>
      </c>
      <c r="J339" s="72">
        <v>359</v>
      </c>
      <c r="K339" s="75"/>
      <c r="L339" s="73"/>
    </row>
    <row r="340" spans="2:25" ht="18.5" thickBot="1"/>
    <row r="341" spans="2:25" ht="18.5" thickBot="1">
      <c r="B341" s="72" t="s">
        <v>154</v>
      </c>
      <c r="C341" s="75"/>
      <c r="D341" s="75"/>
      <c r="E341" s="75"/>
      <c r="F341" s="73"/>
      <c r="G341" s="97" t="s">
        <v>379</v>
      </c>
      <c r="H341" s="98"/>
      <c r="I341" s="98"/>
      <c r="J341" s="98"/>
      <c r="K341" s="98"/>
      <c r="L341" s="98"/>
      <c r="M341" s="98"/>
      <c r="N341" s="98"/>
      <c r="O341" s="98"/>
      <c r="P341" s="98"/>
      <c r="Q341" s="98"/>
      <c r="R341" s="98"/>
      <c r="S341" s="98"/>
      <c r="T341" s="98"/>
      <c r="U341" s="98"/>
      <c r="V341" s="98"/>
      <c r="W341" s="98"/>
      <c r="X341" s="98"/>
      <c r="Y341" s="99"/>
    </row>
    <row r="342" spans="2:25" ht="18.5" thickBot="1">
      <c r="T342" s="71" t="s">
        <v>15</v>
      </c>
      <c r="U342" s="100"/>
      <c r="V342" s="85" t="s">
        <v>16</v>
      </c>
      <c r="W342" s="86"/>
      <c r="X342" s="87"/>
    </row>
    <row r="343" spans="2:25" ht="18.5" thickBot="1">
      <c r="B343" s="85" t="s">
        <v>47</v>
      </c>
      <c r="C343" s="86"/>
      <c r="D343" s="87"/>
      <c r="E343" s="85" t="s">
        <v>81</v>
      </c>
      <c r="F343" s="86"/>
      <c r="G343" s="86"/>
      <c r="H343" s="86"/>
      <c r="I343" s="86"/>
      <c r="J343" s="87"/>
      <c r="K343" s="85" t="s">
        <v>82</v>
      </c>
      <c r="L343" s="86"/>
      <c r="M343" s="86"/>
      <c r="N343" s="87"/>
      <c r="O343" s="85" t="s">
        <v>83</v>
      </c>
      <c r="P343" s="86"/>
      <c r="Q343" s="86"/>
      <c r="R343" s="86"/>
      <c r="S343" s="86"/>
      <c r="T343" s="87"/>
      <c r="U343" s="85" t="s">
        <v>84</v>
      </c>
      <c r="V343" s="86"/>
      <c r="W343" s="86"/>
      <c r="X343" s="87"/>
    </row>
    <row r="344" spans="2:25" ht="18.5" thickBot="1">
      <c r="B344" s="11">
        <v>152</v>
      </c>
      <c r="C344" s="101"/>
      <c r="D344" s="102"/>
      <c r="E344" s="11">
        <v>153</v>
      </c>
      <c r="F344" s="103"/>
      <c r="G344" s="104"/>
      <c r="H344" s="104"/>
      <c r="I344" s="104"/>
      <c r="J344" s="105"/>
      <c r="K344" s="11">
        <v>154</v>
      </c>
      <c r="L344" s="92"/>
      <c r="M344" s="92"/>
      <c r="N344" s="92"/>
      <c r="O344" s="11">
        <v>155</v>
      </c>
      <c r="P344" s="109"/>
      <c r="Q344" s="110"/>
      <c r="R344" s="110"/>
      <c r="S344" s="110"/>
      <c r="T344" s="111"/>
      <c r="U344" s="11">
        <v>156</v>
      </c>
      <c r="V344" s="91"/>
      <c r="W344" s="92"/>
      <c r="X344" s="93"/>
    </row>
    <row r="345" spans="2:25" ht="18.5" thickBot="1">
      <c r="E345" s="85"/>
      <c r="F345" s="86"/>
      <c r="G345" s="86"/>
      <c r="H345" s="86"/>
      <c r="I345" s="86"/>
      <c r="J345" s="87"/>
      <c r="K345" s="88"/>
      <c r="L345" s="89"/>
      <c r="M345" s="89"/>
      <c r="N345" s="90"/>
      <c r="O345" s="11">
        <v>157</v>
      </c>
      <c r="P345" s="109"/>
      <c r="Q345" s="110"/>
      <c r="R345" s="110"/>
      <c r="S345" s="110"/>
      <c r="T345" s="111"/>
      <c r="U345" s="11">
        <v>158</v>
      </c>
      <c r="V345" s="91"/>
      <c r="W345" s="92"/>
      <c r="X345" s="93"/>
    </row>
    <row r="346" spans="2:25" ht="18.5" thickBot="1">
      <c r="E346" s="85" t="s">
        <v>85</v>
      </c>
      <c r="F346" s="86"/>
      <c r="G346" s="86"/>
      <c r="H346" s="86"/>
      <c r="I346" s="86"/>
      <c r="J346" s="87"/>
      <c r="K346" s="11">
        <v>159</v>
      </c>
      <c r="L346" s="92"/>
      <c r="M346" s="92"/>
      <c r="N346" s="92"/>
      <c r="O346" s="85" t="s">
        <v>86</v>
      </c>
      <c r="P346" s="86"/>
      <c r="Q346" s="86"/>
      <c r="R346" s="86"/>
      <c r="S346" s="86"/>
      <c r="T346" s="87"/>
      <c r="U346" s="11">
        <v>160</v>
      </c>
      <c r="V346" s="91"/>
      <c r="W346" s="92"/>
      <c r="X346" s="93"/>
    </row>
    <row r="348" spans="2:25">
      <c r="B348" s="1" t="s">
        <v>378</v>
      </c>
    </row>
    <row r="349" spans="2:25">
      <c r="B349" s="1" t="s">
        <v>215</v>
      </c>
    </row>
    <row r="350" spans="2:25" ht="18.5" thickBot="1"/>
    <row r="351" spans="2:25" ht="18.5" thickBot="1">
      <c r="B351" s="23" t="s">
        <v>346</v>
      </c>
      <c r="E351" s="71" t="s">
        <v>46</v>
      </c>
      <c r="F351" s="71"/>
      <c r="G351" s="71"/>
      <c r="H351" s="2" t="s">
        <v>108</v>
      </c>
      <c r="I351" s="5">
        <v>5</v>
      </c>
      <c r="J351" s="2" t="s">
        <v>109</v>
      </c>
      <c r="L351" s="2" t="s">
        <v>45</v>
      </c>
      <c r="M351" s="72">
        <v>364</v>
      </c>
      <c r="N351" s="75"/>
      <c r="O351" s="73"/>
    </row>
    <row r="352" spans="2:25" ht="18.5" thickBot="1"/>
    <row r="353" spans="2:25" ht="18.5" thickBot="1">
      <c r="B353" s="72" t="s">
        <v>214</v>
      </c>
      <c r="C353" s="75"/>
      <c r="D353" s="75"/>
      <c r="E353" s="75"/>
      <c r="F353" s="73"/>
      <c r="G353" s="97" t="s">
        <v>380</v>
      </c>
      <c r="H353" s="98"/>
      <c r="I353" s="98"/>
      <c r="J353" s="98"/>
      <c r="K353" s="98"/>
      <c r="L353" s="98"/>
      <c r="M353" s="98"/>
      <c r="N353" s="98"/>
      <c r="O353" s="98"/>
      <c r="P353" s="98"/>
      <c r="Q353" s="98"/>
      <c r="R353" s="98"/>
      <c r="S353" s="98"/>
      <c r="T353" s="98"/>
      <c r="U353" s="98"/>
      <c r="V353" s="98"/>
      <c r="W353" s="98"/>
      <c r="X353" s="98"/>
      <c r="Y353" s="99"/>
    </row>
    <row r="354" spans="2:25" ht="18.5" thickBot="1">
      <c r="T354" s="71" t="s">
        <v>15</v>
      </c>
      <c r="U354" s="100"/>
      <c r="V354" s="72" t="s">
        <v>381</v>
      </c>
      <c r="W354" s="75"/>
      <c r="X354" s="73"/>
    </row>
    <row r="355" spans="2:25" ht="18.5" thickBot="1">
      <c r="B355" s="85" t="s">
        <v>47</v>
      </c>
      <c r="C355" s="86"/>
      <c r="D355" s="87"/>
      <c r="E355" s="85" t="s">
        <v>81</v>
      </c>
      <c r="F355" s="86"/>
      <c r="G355" s="86"/>
      <c r="H355" s="86"/>
      <c r="I355" s="86"/>
      <c r="J355" s="87"/>
      <c r="K355" s="85" t="s">
        <v>643</v>
      </c>
      <c r="L355" s="86"/>
      <c r="M355" s="86"/>
      <c r="N355" s="87"/>
      <c r="O355" s="85" t="s">
        <v>83</v>
      </c>
      <c r="P355" s="86"/>
      <c r="Q355" s="86"/>
      <c r="R355" s="86"/>
      <c r="S355" s="86"/>
      <c r="T355" s="87"/>
      <c r="U355" s="85" t="s">
        <v>644</v>
      </c>
      <c r="V355" s="86"/>
      <c r="W355" s="86"/>
      <c r="X355" s="87"/>
    </row>
    <row r="356" spans="2:25" ht="32.5" customHeight="1" thickBot="1">
      <c r="B356" s="11">
        <v>161</v>
      </c>
      <c r="C356" s="101"/>
      <c r="D356" s="102"/>
      <c r="E356" s="11">
        <v>162</v>
      </c>
      <c r="F356" s="103"/>
      <c r="G356" s="104"/>
      <c r="H356" s="104"/>
      <c r="I356" s="104"/>
      <c r="J356" s="105"/>
      <c r="K356" s="11">
        <v>163</v>
      </c>
      <c r="L356" s="94"/>
      <c r="M356" s="94"/>
      <c r="N356" s="94"/>
      <c r="O356" s="11">
        <v>164</v>
      </c>
      <c r="P356" s="106"/>
      <c r="Q356" s="107"/>
      <c r="R356" s="107"/>
      <c r="S356" s="107"/>
      <c r="T356" s="108"/>
      <c r="U356" s="11">
        <v>165</v>
      </c>
      <c r="V356" s="95"/>
      <c r="W356" s="94"/>
      <c r="X356" s="96"/>
    </row>
    <row r="357" spans="2:25" ht="18.5" thickBot="1">
      <c r="E357" s="85"/>
      <c r="F357" s="86"/>
      <c r="G357" s="86"/>
      <c r="H357" s="86"/>
      <c r="I357" s="86"/>
      <c r="J357" s="87"/>
      <c r="K357" s="88"/>
      <c r="L357" s="89"/>
      <c r="M357" s="89"/>
      <c r="N357" s="90"/>
      <c r="O357" s="85"/>
      <c r="P357" s="86"/>
      <c r="Q357" s="86"/>
      <c r="R357" s="86"/>
      <c r="S357" s="86"/>
      <c r="T357" s="87"/>
      <c r="U357" s="91"/>
      <c r="V357" s="92"/>
      <c r="W357" s="92"/>
      <c r="X357" s="93"/>
    </row>
    <row r="358" spans="2:25" ht="18.5" thickBot="1">
      <c r="E358" s="85" t="s">
        <v>85</v>
      </c>
      <c r="F358" s="86"/>
      <c r="G358" s="86"/>
      <c r="H358" s="86"/>
      <c r="I358" s="86"/>
      <c r="J358" s="87"/>
      <c r="K358" s="11">
        <v>166</v>
      </c>
      <c r="L358" s="94"/>
      <c r="M358" s="94"/>
      <c r="N358" s="94"/>
      <c r="O358" s="85" t="s">
        <v>86</v>
      </c>
      <c r="P358" s="86"/>
      <c r="Q358" s="86"/>
      <c r="R358" s="86"/>
      <c r="S358" s="86"/>
      <c r="T358" s="87"/>
      <c r="U358" s="11">
        <v>167</v>
      </c>
      <c r="V358" s="95"/>
      <c r="W358" s="94"/>
      <c r="X358" s="96"/>
    </row>
    <row r="359" spans="2:25" ht="18.5" thickBot="1"/>
    <row r="360" spans="2:25" ht="18.5" thickBot="1">
      <c r="B360" s="23" t="s">
        <v>347</v>
      </c>
      <c r="E360" s="71" t="s">
        <v>46</v>
      </c>
      <c r="F360" s="71"/>
      <c r="G360" s="71"/>
      <c r="H360" s="2" t="s">
        <v>108</v>
      </c>
      <c r="I360" s="5">
        <v>5</v>
      </c>
      <c r="J360" s="2" t="s">
        <v>109</v>
      </c>
      <c r="L360" s="2" t="s">
        <v>45</v>
      </c>
      <c r="M360" s="72">
        <v>365</v>
      </c>
      <c r="N360" s="75"/>
      <c r="O360" s="73"/>
    </row>
    <row r="361" spans="2:25" ht="18.5" thickBot="1"/>
    <row r="362" spans="2:25" ht="18.5" thickBot="1">
      <c r="B362" s="72" t="s">
        <v>214</v>
      </c>
      <c r="C362" s="75"/>
      <c r="D362" s="75"/>
      <c r="E362" s="75"/>
      <c r="F362" s="73"/>
      <c r="G362" s="97" t="s">
        <v>382</v>
      </c>
      <c r="H362" s="98"/>
      <c r="I362" s="98"/>
      <c r="J362" s="98"/>
      <c r="K362" s="98"/>
      <c r="L362" s="98"/>
      <c r="M362" s="98"/>
      <c r="N362" s="98"/>
      <c r="O362" s="98"/>
      <c r="P362" s="98"/>
      <c r="Q362" s="98"/>
      <c r="R362" s="98"/>
      <c r="S362" s="98"/>
      <c r="T362" s="98"/>
      <c r="U362" s="98"/>
      <c r="V362" s="98"/>
      <c r="W362" s="98"/>
      <c r="X362" s="98"/>
      <c r="Y362" s="99"/>
    </row>
    <row r="363" spans="2:25" ht="18.5" thickBot="1">
      <c r="T363" s="71" t="s">
        <v>15</v>
      </c>
      <c r="U363" s="100"/>
      <c r="V363" s="72" t="s">
        <v>381</v>
      </c>
      <c r="W363" s="75"/>
      <c r="X363" s="73"/>
    </row>
    <row r="364" spans="2:25" ht="18.5" thickBot="1">
      <c r="B364" s="85" t="s">
        <v>47</v>
      </c>
      <c r="C364" s="86"/>
      <c r="D364" s="87"/>
      <c r="E364" s="85" t="s">
        <v>81</v>
      </c>
      <c r="F364" s="86"/>
      <c r="G364" s="86"/>
      <c r="H364" s="86"/>
      <c r="I364" s="86"/>
      <c r="J364" s="87"/>
      <c r="K364" s="85" t="s">
        <v>643</v>
      </c>
      <c r="L364" s="86"/>
      <c r="M364" s="86"/>
      <c r="N364" s="87"/>
      <c r="O364" s="85" t="s">
        <v>83</v>
      </c>
      <c r="P364" s="86"/>
      <c r="Q364" s="86"/>
      <c r="R364" s="86"/>
      <c r="S364" s="86"/>
      <c r="T364" s="87"/>
      <c r="U364" s="85" t="s">
        <v>644</v>
      </c>
      <c r="V364" s="86"/>
      <c r="W364" s="86"/>
      <c r="X364" s="87"/>
    </row>
    <row r="365" spans="2:25" ht="31.5" customHeight="1" thickBot="1">
      <c r="B365" s="11">
        <v>168</v>
      </c>
      <c r="C365" s="101"/>
      <c r="D365" s="102"/>
      <c r="E365" s="11">
        <v>169</v>
      </c>
      <c r="F365" s="103"/>
      <c r="G365" s="104"/>
      <c r="H365" s="104"/>
      <c r="I365" s="104"/>
      <c r="J365" s="105"/>
      <c r="K365" s="11">
        <v>170</v>
      </c>
      <c r="L365" s="94"/>
      <c r="M365" s="94"/>
      <c r="N365" s="94"/>
      <c r="O365" s="11">
        <v>171</v>
      </c>
      <c r="P365" s="106"/>
      <c r="Q365" s="107"/>
      <c r="R365" s="107"/>
      <c r="S365" s="107"/>
      <c r="T365" s="108"/>
      <c r="U365" s="11">
        <v>172</v>
      </c>
      <c r="V365" s="95"/>
      <c r="W365" s="94"/>
      <c r="X365" s="96"/>
    </row>
    <row r="366" spans="2:25" ht="18.5" thickBot="1">
      <c r="E366" s="85"/>
      <c r="F366" s="86"/>
      <c r="G366" s="86"/>
      <c r="H366" s="86"/>
      <c r="I366" s="86"/>
      <c r="J366" s="87"/>
      <c r="K366" s="88"/>
      <c r="L366" s="89"/>
      <c r="M366" s="89"/>
      <c r="N366" s="90"/>
      <c r="O366" s="85"/>
      <c r="P366" s="86"/>
      <c r="Q366" s="86"/>
      <c r="R366" s="86"/>
      <c r="S366" s="86"/>
      <c r="T366" s="87"/>
      <c r="U366" s="91"/>
      <c r="V366" s="92"/>
      <c r="W366" s="92"/>
      <c r="X366" s="93"/>
    </row>
    <row r="367" spans="2:25" ht="18.5" thickBot="1">
      <c r="E367" s="85" t="s">
        <v>85</v>
      </c>
      <c r="F367" s="86"/>
      <c r="G367" s="86"/>
      <c r="H367" s="86"/>
      <c r="I367" s="86"/>
      <c r="J367" s="87"/>
      <c r="K367" s="11">
        <v>173</v>
      </c>
      <c r="L367" s="94"/>
      <c r="M367" s="94"/>
      <c r="N367" s="94"/>
      <c r="O367" s="85" t="s">
        <v>86</v>
      </c>
      <c r="P367" s="86"/>
      <c r="Q367" s="86"/>
      <c r="R367" s="86"/>
      <c r="S367" s="86"/>
      <c r="T367" s="87"/>
      <c r="U367" s="11">
        <v>174</v>
      </c>
      <c r="V367" s="95"/>
      <c r="W367" s="94"/>
      <c r="X367" s="96"/>
    </row>
    <row r="368" spans="2:25" ht="18.5" thickBot="1"/>
    <row r="369" spans="2:25" ht="18.5" thickBot="1">
      <c r="B369" s="23" t="s">
        <v>348</v>
      </c>
      <c r="E369" s="71" t="s">
        <v>46</v>
      </c>
      <c r="F369" s="71"/>
      <c r="G369" s="71"/>
      <c r="H369" s="2" t="s">
        <v>108</v>
      </c>
      <c r="I369" s="5">
        <v>5</v>
      </c>
      <c r="J369" s="2" t="s">
        <v>109</v>
      </c>
      <c r="L369" s="2" t="s">
        <v>45</v>
      </c>
      <c r="M369" s="72">
        <v>366</v>
      </c>
      <c r="N369" s="75"/>
      <c r="O369" s="73"/>
    </row>
    <row r="370" spans="2:25" ht="18.5" thickBot="1"/>
    <row r="371" spans="2:25" ht="18.5" thickBot="1">
      <c r="B371" s="72" t="s">
        <v>214</v>
      </c>
      <c r="C371" s="75"/>
      <c r="D371" s="75"/>
      <c r="E371" s="75"/>
      <c r="F371" s="73"/>
      <c r="G371" s="97" t="s">
        <v>383</v>
      </c>
      <c r="H371" s="98"/>
      <c r="I371" s="98"/>
      <c r="J371" s="98"/>
      <c r="K371" s="98"/>
      <c r="L371" s="98"/>
      <c r="M371" s="98"/>
      <c r="N371" s="98"/>
      <c r="O371" s="98"/>
      <c r="P371" s="98"/>
      <c r="Q371" s="98"/>
      <c r="R371" s="98"/>
      <c r="S371" s="98"/>
      <c r="T371" s="98"/>
      <c r="U371" s="98"/>
      <c r="V371" s="98"/>
      <c r="W371" s="98"/>
      <c r="X371" s="98"/>
      <c r="Y371" s="99"/>
    </row>
    <row r="372" spans="2:25" ht="18.5" thickBot="1">
      <c r="T372" s="71" t="s">
        <v>15</v>
      </c>
      <c r="U372" s="100"/>
      <c r="V372" s="72" t="s">
        <v>381</v>
      </c>
      <c r="W372" s="75"/>
      <c r="X372" s="73"/>
    </row>
    <row r="373" spans="2:25" ht="18.5" thickBot="1">
      <c r="B373" s="85" t="s">
        <v>47</v>
      </c>
      <c r="C373" s="86"/>
      <c r="D373" s="87"/>
      <c r="E373" s="85" t="s">
        <v>81</v>
      </c>
      <c r="F373" s="86"/>
      <c r="G373" s="86"/>
      <c r="H373" s="86"/>
      <c r="I373" s="86"/>
      <c r="J373" s="87"/>
      <c r="K373" s="85" t="s">
        <v>643</v>
      </c>
      <c r="L373" s="86"/>
      <c r="M373" s="86"/>
      <c r="N373" s="87"/>
      <c r="O373" s="85" t="s">
        <v>83</v>
      </c>
      <c r="P373" s="86"/>
      <c r="Q373" s="86"/>
      <c r="R373" s="86"/>
      <c r="S373" s="86"/>
      <c r="T373" s="87"/>
      <c r="U373" s="85" t="s">
        <v>644</v>
      </c>
      <c r="V373" s="86"/>
      <c r="W373" s="86"/>
      <c r="X373" s="87"/>
    </row>
    <row r="374" spans="2:25" ht="37.5" customHeight="1" thickBot="1">
      <c r="B374" s="11">
        <v>175</v>
      </c>
      <c r="C374" s="101"/>
      <c r="D374" s="102"/>
      <c r="E374" s="11">
        <v>176</v>
      </c>
      <c r="F374" s="103"/>
      <c r="G374" s="104"/>
      <c r="H374" s="104"/>
      <c r="I374" s="104"/>
      <c r="J374" s="105"/>
      <c r="K374" s="11">
        <v>177</v>
      </c>
      <c r="L374" s="94"/>
      <c r="M374" s="94"/>
      <c r="N374" s="94"/>
      <c r="O374" s="11">
        <v>178</v>
      </c>
      <c r="P374" s="106"/>
      <c r="Q374" s="107"/>
      <c r="R374" s="107"/>
      <c r="S374" s="107"/>
      <c r="T374" s="108"/>
      <c r="U374" s="11">
        <v>179</v>
      </c>
      <c r="V374" s="95"/>
      <c r="W374" s="94"/>
      <c r="X374" s="96"/>
    </row>
    <row r="375" spans="2:25" ht="18.5" thickBot="1">
      <c r="E375" s="85"/>
      <c r="F375" s="86"/>
      <c r="G375" s="86"/>
      <c r="H375" s="86"/>
      <c r="I375" s="86"/>
      <c r="J375" s="87"/>
      <c r="K375" s="88"/>
      <c r="L375" s="89"/>
      <c r="M375" s="89"/>
      <c r="N375" s="90"/>
      <c r="O375" s="85"/>
      <c r="P375" s="86"/>
      <c r="Q375" s="86"/>
      <c r="R375" s="86"/>
      <c r="S375" s="86"/>
      <c r="T375" s="87"/>
      <c r="U375" s="91"/>
      <c r="V375" s="92"/>
      <c r="W375" s="92"/>
      <c r="X375" s="93"/>
    </row>
    <row r="376" spans="2:25" ht="18.5" thickBot="1">
      <c r="E376" s="85" t="s">
        <v>85</v>
      </c>
      <c r="F376" s="86"/>
      <c r="G376" s="86"/>
      <c r="H376" s="86"/>
      <c r="I376" s="86"/>
      <c r="J376" s="87"/>
      <c r="K376" s="11">
        <v>180</v>
      </c>
      <c r="L376" s="94"/>
      <c r="M376" s="94"/>
      <c r="N376" s="94"/>
      <c r="O376" s="85" t="s">
        <v>86</v>
      </c>
      <c r="P376" s="86"/>
      <c r="Q376" s="86"/>
      <c r="R376" s="86"/>
      <c r="S376" s="86"/>
      <c r="T376" s="87"/>
      <c r="U376" s="11">
        <v>181</v>
      </c>
      <c r="V376" s="95"/>
      <c r="W376" s="94"/>
      <c r="X376" s="96"/>
    </row>
    <row r="378" spans="2:25">
      <c r="B378" s="155" t="s">
        <v>542</v>
      </c>
      <c r="C378" s="155"/>
      <c r="D378" s="155"/>
      <c r="E378" s="155"/>
      <c r="F378" s="155"/>
      <c r="G378" s="155"/>
      <c r="H378" s="155"/>
      <c r="I378" s="155"/>
      <c r="J378" s="155"/>
      <c r="K378" s="155"/>
      <c r="L378" s="155"/>
      <c r="M378" s="155"/>
      <c r="N378" s="155"/>
      <c r="O378" s="155"/>
      <c r="P378" s="155"/>
      <c r="Q378" s="155"/>
      <c r="R378" s="155"/>
    </row>
    <row r="379" spans="2:25" ht="18.5" thickBot="1"/>
    <row r="380" spans="2:25" ht="18.5" thickBot="1">
      <c r="B380" s="23" t="s">
        <v>346</v>
      </c>
    </row>
    <row r="381" spans="2:25" ht="18.5" thickBot="1"/>
    <row r="382" spans="2:25" ht="18.5" thickBot="1">
      <c r="B382" s="72" t="s">
        <v>214</v>
      </c>
      <c r="C382" s="75"/>
      <c r="D382" s="75"/>
      <c r="E382" s="75"/>
      <c r="F382" s="73"/>
      <c r="G382" s="97" t="s">
        <v>384</v>
      </c>
      <c r="H382" s="98"/>
      <c r="I382" s="98"/>
      <c r="J382" s="98"/>
      <c r="K382" s="98"/>
      <c r="L382" s="98"/>
      <c r="M382" s="98"/>
      <c r="N382" s="98"/>
      <c r="O382" s="98"/>
      <c r="P382" s="98"/>
      <c r="Q382" s="98"/>
      <c r="R382" s="98"/>
      <c r="S382" s="98"/>
      <c r="T382" s="98"/>
      <c r="U382" s="98"/>
      <c r="V382" s="98"/>
      <c r="W382" s="98"/>
      <c r="X382" s="98"/>
      <c r="Y382" s="99"/>
    </row>
    <row r="383" spans="2:25" ht="18.5" thickBot="1">
      <c r="T383" s="71" t="s">
        <v>15</v>
      </c>
      <c r="U383" s="100"/>
      <c r="V383" s="72" t="s">
        <v>381</v>
      </c>
      <c r="W383" s="75"/>
      <c r="X383" s="73"/>
    </row>
    <row r="384" spans="2:25" ht="18.5" thickBot="1">
      <c r="B384" s="85" t="s">
        <v>47</v>
      </c>
      <c r="C384" s="86"/>
      <c r="D384" s="87"/>
      <c r="E384" s="85" t="s">
        <v>81</v>
      </c>
      <c r="F384" s="86"/>
      <c r="G384" s="86"/>
      <c r="H384" s="86"/>
      <c r="I384" s="86"/>
      <c r="J384" s="87"/>
      <c r="K384" s="85" t="s">
        <v>643</v>
      </c>
      <c r="L384" s="86"/>
      <c r="M384" s="86"/>
      <c r="N384" s="87"/>
      <c r="O384" s="85" t="s">
        <v>83</v>
      </c>
      <c r="P384" s="86"/>
      <c r="Q384" s="86"/>
      <c r="R384" s="86"/>
      <c r="S384" s="86"/>
      <c r="T384" s="87"/>
      <c r="U384" s="85" t="s">
        <v>644</v>
      </c>
      <c r="V384" s="86"/>
      <c r="W384" s="86"/>
      <c r="X384" s="87"/>
    </row>
    <row r="385" spans="2:25" ht="31.5" customHeight="1" thickBot="1">
      <c r="B385" s="11">
        <v>182</v>
      </c>
      <c r="C385" s="101"/>
      <c r="D385" s="102"/>
      <c r="E385" s="11">
        <v>183</v>
      </c>
      <c r="F385" s="103"/>
      <c r="G385" s="104"/>
      <c r="H385" s="104"/>
      <c r="I385" s="104"/>
      <c r="J385" s="105"/>
      <c r="K385" s="11">
        <v>184</v>
      </c>
      <c r="L385" s="94"/>
      <c r="M385" s="94"/>
      <c r="N385" s="94"/>
      <c r="O385" s="11">
        <v>185</v>
      </c>
      <c r="P385" s="106"/>
      <c r="Q385" s="107"/>
      <c r="R385" s="107"/>
      <c r="S385" s="107"/>
      <c r="T385" s="108"/>
      <c r="U385" s="11">
        <v>186</v>
      </c>
      <c r="V385" s="95"/>
      <c r="W385" s="94"/>
      <c r="X385" s="96"/>
    </row>
    <row r="386" spans="2:25" ht="18.5" thickBot="1">
      <c r="E386" s="85"/>
      <c r="F386" s="86"/>
      <c r="G386" s="86"/>
      <c r="H386" s="86"/>
      <c r="I386" s="86"/>
      <c r="J386" s="87"/>
      <c r="K386" s="88"/>
      <c r="L386" s="89"/>
      <c r="M386" s="89"/>
      <c r="N386" s="90"/>
      <c r="O386" s="85"/>
      <c r="P386" s="86"/>
      <c r="Q386" s="86"/>
      <c r="R386" s="86"/>
      <c r="S386" s="86"/>
      <c r="T386" s="87"/>
      <c r="U386" s="91"/>
      <c r="V386" s="92"/>
      <c r="W386" s="92"/>
      <c r="X386" s="93"/>
    </row>
    <row r="387" spans="2:25" ht="18.5" thickBot="1">
      <c r="E387" s="85" t="s">
        <v>85</v>
      </c>
      <c r="F387" s="86"/>
      <c r="G387" s="86"/>
      <c r="H387" s="86"/>
      <c r="I387" s="86"/>
      <c r="J387" s="87"/>
      <c r="K387" s="11">
        <v>187</v>
      </c>
      <c r="L387" s="94"/>
      <c r="M387" s="94"/>
      <c r="N387" s="94"/>
      <c r="O387" s="85" t="s">
        <v>86</v>
      </c>
      <c r="P387" s="86"/>
      <c r="Q387" s="86"/>
      <c r="R387" s="86"/>
      <c r="S387" s="86"/>
      <c r="T387" s="87"/>
      <c r="U387" s="11">
        <v>188</v>
      </c>
      <c r="V387" s="95"/>
      <c r="W387" s="94"/>
      <c r="X387" s="96"/>
    </row>
    <row r="388" spans="2:25" ht="18.5" thickBot="1"/>
    <row r="389" spans="2:25" ht="18.5" thickBot="1">
      <c r="B389" s="23" t="s">
        <v>347</v>
      </c>
    </row>
    <row r="390" spans="2:25" ht="18.5" thickBot="1"/>
    <row r="391" spans="2:25" ht="18.5" thickBot="1">
      <c r="B391" s="72" t="s">
        <v>214</v>
      </c>
      <c r="C391" s="75"/>
      <c r="D391" s="75"/>
      <c r="E391" s="75"/>
      <c r="F391" s="73"/>
      <c r="G391" s="97" t="s">
        <v>385</v>
      </c>
      <c r="H391" s="98"/>
      <c r="I391" s="98"/>
      <c r="J391" s="98"/>
      <c r="K391" s="98"/>
      <c r="L391" s="98"/>
      <c r="M391" s="98"/>
      <c r="N391" s="98"/>
      <c r="O391" s="98"/>
      <c r="P391" s="98"/>
      <c r="Q391" s="98"/>
      <c r="R391" s="98"/>
      <c r="S391" s="98"/>
      <c r="T391" s="98"/>
      <c r="U391" s="98"/>
      <c r="V391" s="98"/>
      <c r="W391" s="98"/>
      <c r="X391" s="98"/>
      <c r="Y391" s="99"/>
    </row>
    <row r="392" spans="2:25" ht="18.5" thickBot="1">
      <c r="T392" s="71" t="s">
        <v>15</v>
      </c>
      <c r="U392" s="100"/>
      <c r="V392" s="72" t="s">
        <v>381</v>
      </c>
      <c r="W392" s="75"/>
      <c r="X392" s="73"/>
    </row>
    <row r="393" spans="2:25" ht="18.5" thickBot="1">
      <c r="B393" s="85" t="s">
        <v>47</v>
      </c>
      <c r="C393" s="86"/>
      <c r="D393" s="87"/>
      <c r="E393" s="85" t="s">
        <v>81</v>
      </c>
      <c r="F393" s="86"/>
      <c r="G393" s="86"/>
      <c r="H393" s="86"/>
      <c r="I393" s="86"/>
      <c r="J393" s="87"/>
      <c r="K393" s="85" t="s">
        <v>643</v>
      </c>
      <c r="L393" s="86"/>
      <c r="M393" s="86"/>
      <c r="N393" s="87"/>
      <c r="O393" s="85" t="s">
        <v>83</v>
      </c>
      <c r="P393" s="86"/>
      <c r="Q393" s="86"/>
      <c r="R393" s="86"/>
      <c r="S393" s="86"/>
      <c r="T393" s="87"/>
      <c r="U393" s="85" t="s">
        <v>644</v>
      </c>
      <c r="V393" s="86"/>
      <c r="W393" s="86"/>
      <c r="X393" s="87"/>
    </row>
    <row r="394" spans="2:25" ht="31.5" customHeight="1" thickBot="1">
      <c r="B394" s="11">
        <v>189</v>
      </c>
      <c r="C394" s="101"/>
      <c r="D394" s="102"/>
      <c r="E394" s="11">
        <v>190</v>
      </c>
      <c r="F394" s="103"/>
      <c r="G394" s="104"/>
      <c r="H394" s="104"/>
      <c r="I394" s="104"/>
      <c r="J394" s="105"/>
      <c r="K394" s="11">
        <v>191</v>
      </c>
      <c r="L394" s="94"/>
      <c r="M394" s="94"/>
      <c r="N394" s="94"/>
      <c r="O394" s="11">
        <v>192</v>
      </c>
      <c r="P394" s="106"/>
      <c r="Q394" s="107"/>
      <c r="R394" s="107"/>
      <c r="S394" s="107"/>
      <c r="T394" s="108"/>
      <c r="U394" s="11">
        <v>193</v>
      </c>
      <c r="V394" s="95"/>
      <c r="W394" s="94"/>
      <c r="X394" s="96"/>
    </row>
    <row r="395" spans="2:25" ht="18.5" thickBot="1">
      <c r="E395" s="85"/>
      <c r="F395" s="86"/>
      <c r="G395" s="86"/>
      <c r="H395" s="86"/>
      <c r="I395" s="86"/>
      <c r="J395" s="87"/>
      <c r="K395" s="88"/>
      <c r="L395" s="89"/>
      <c r="M395" s="89"/>
      <c r="N395" s="90"/>
      <c r="O395" s="85"/>
      <c r="P395" s="86"/>
      <c r="Q395" s="86"/>
      <c r="R395" s="86"/>
      <c r="S395" s="86"/>
      <c r="T395" s="87"/>
      <c r="U395" s="91"/>
      <c r="V395" s="92"/>
      <c r="W395" s="92"/>
      <c r="X395" s="93"/>
    </row>
    <row r="396" spans="2:25" ht="18.5" thickBot="1">
      <c r="E396" s="85" t="s">
        <v>85</v>
      </c>
      <c r="F396" s="86"/>
      <c r="G396" s="86"/>
      <c r="H396" s="86"/>
      <c r="I396" s="86"/>
      <c r="J396" s="87"/>
      <c r="K396" s="11">
        <v>194</v>
      </c>
      <c r="L396" s="94"/>
      <c r="M396" s="94"/>
      <c r="N396" s="94"/>
      <c r="O396" s="85" t="s">
        <v>86</v>
      </c>
      <c r="P396" s="86"/>
      <c r="Q396" s="86"/>
      <c r="R396" s="86"/>
      <c r="S396" s="86"/>
      <c r="T396" s="87"/>
      <c r="U396" s="11">
        <v>195</v>
      </c>
      <c r="V396" s="95"/>
      <c r="W396" s="94"/>
      <c r="X396" s="96"/>
    </row>
    <row r="397" spans="2:25" ht="18.5" thickBot="1"/>
    <row r="398" spans="2:25" ht="18.5" thickBot="1">
      <c r="B398" s="23" t="s">
        <v>348</v>
      </c>
    </row>
    <row r="399" spans="2:25" ht="18.5" thickBot="1"/>
    <row r="400" spans="2:25" ht="18.5" thickBot="1">
      <c r="B400" s="72" t="s">
        <v>214</v>
      </c>
      <c r="C400" s="75"/>
      <c r="D400" s="75"/>
      <c r="E400" s="75"/>
      <c r="F400" s="73"/>
      <c r="G400" s="97" t="s">
        <v>386</v>
      </c>
      <c r="H400" s="98"/>
      <c r="I400" s="98"/>
      <c r="J400" s="98"/>
      <c r="K400" s="98"/>
      <c r="L400" s="98"/>
      <c r="M400" s="98"/>
      <c r="N400" s="98"/>
      <c r="O400" s="98"/>
      <c r="P400" s="98"/>
      <c r="Q400" s="98"/>
      <c r="R400" s="98"/>
      <c r="S400" s="98"/>
      <c r="T400" s="98"/>
      <c r="U400" s="98"/>
      <c r="V400" s="98"/>
      <c r="W400" s="98"/>
      <c r="X400" s="98"/>
      <c r="Y400" s="99"/>
    </row>
    <row r="401" spans="2:25" ht="18.5" thickBot="1">
      <c r="T401" s="71" t="s">
        <v>15</v>
      </c>
      <c r="U401" s="100"/>
      <c r="V401" s="72" t="s">
        <v>381</v>
      </c>
      <c r="W401" s="75"/>
      <c r="X401" s="73"/>
    </row>
    <row r="402" spans="2:25" ht="18.5" thickBot="1">
      <c r="B402" s="85" t="s">
        <v>47</v>
      </c>
      <c r="C402" s="86"/>
      <c r="D402" s="87"/>
      <c r="E402" s="85" t="s">
        <v>81</v>
      </c>
      <c r="F402" s="86"/>
      <c r="G402" s="86"/>
      <c r="H402" s="86"/>
      <c r="I402" s="86"/>
      <c r="J402" s="87"/>
      <c r="K402" s="85" t="s">
        <v>643</v>
      </c>
      <c r="L402" s="86"/>
      <c r="M402" s="86"/>
      <c r="N402" s="87"/>
      <c r="O402" s="85" t="s">
        <v>83</v>
      </c>
      <c r="P402" s="86"/>
      <c r="Q402" s="86"/>
      <c r="R402" s="86"/>
      <c r="S402" s="86"/>
      <c r="T402" s="87"/>
      <c r="U402" s="85" t="s">
        <v>644</v>
      </c>
      <c r="V402" s="86"/>
      <c r="W402" s="86"/>
      <c r="X402" s="87"/>
    </row>
    <row r="403" spans="2:25" ht="39.5" customHeight="1" thickBot="1">
      <c r="B403" s="11">
        <v>196</v>
      </c>
      <c r="C403" s="101"/>
      <c r="D403" s="102"/>
      <c r="E403" s="11">
        <v>197</v>
      </c>
      <c r="F403" s="103"/>
      <c r="G403" s="104"/>
      <c r="H403" s="104"/>
      <c r="I403" s="104"/>
      <c r="J403" s="105"/>
      <c r="K403" s="11">
        <v>198</v>
      </c>
      <c r="L403" s="94"/>
      <c r="M403" s="94"/>
      <c r="N403" s="94"/>
      <c r="O403" s="11">
        <v>199</v>
      </c>
      <c r="P403" s="106"/>
      <c r="Q403" s="107"/>
      <c r="R403" s="107"/>
      <c r="S403" s="107"/>
      <c r="T403" s="108"/>
      <c r="U403" s="11">
        <v>200</v>
      </c>
      <c r="V403" s="95"/>
      <c r="W403" s="94"/>
      <c r="X403" s="96"/>
    </row>
    <row r="404" spans="2:25" ht="18.5" thickBot="1">
      <c r="E404" s="85"/>
      <c r="F404" s="86"/>
      <c r="G404" s="86"/>
      <c r="H404" s="86"/>
      <c r="I404" s="86"/>
      <c r="J404" s="87"/>
      <c r="K404" s="88"/>
      <c r="L404" s="89"/>
      <c r="M404" s="89"/>
      <c r="N404" s="90"/>
      <c r="O404" s="85"/>
      <c r="P404" s="86"/>
      <c r="Q404" s="86"/>
      <c r="R404" s="86"/>
      <c r="S404" s="86"/>
      <c r="T404" s="87"/>
      <c r="U404" s="91"/>
      <c r="V404" s="92"/>
      <c r="W404" s="92"/>
      <c r="X404" s="93"/>
    </row>
    <row r="405" spans="2:25" ht="18.5" thickBot="1">
      <c r="E405" s="85" t="s">
        <v>85</v>
      </c>
      <c r="F405" s="86"/>
      <c r="G405" s="86"/>
      <c r="H405" s="86"/>
      <c r="I405" s="86"/>
      <c r="J405" s="87"/>
      <c r="K405" s="11">
        <v>201</v>
      </c>
      <c r="L405" s="94"/>
      <c r="M405" s="94"/>
      <c r="N405" s="94"/>
      <c r="O405" s="85" t="s">
        <v>86</v>
      </c>
      <c r="P405" s="86"/>
      <c r="Q405" s="86"/>
      <c r="R405" s="86"/>
      <c r="S405" s="86"/>
      <c r="T405" s="87"/>
      <c r="U405" s="11">
        <v>202</v>
      </c>
      <c r="V405" s="95"/>
      <c r="W405" s="94"/>
      <c r="X405" s="96"/>
    </row>
    <row r="406" spans="2:25" ht="18.5" thickBot="1"/>
    <row r="407" spans="2:25" ht="18.5" thickBot="1">
      <c r="B407" s="23" t="s">
        <v>346</v>
      </c>
    </row>
    <row r="408" spans="2:25" ht="18.5" thickBot="1"/>
    <row r="409" spans="2:25" ht="18.5" thickBot="1">
      <c r="B409" s="72" t="s">
        <v>214</v>
      </c>
      <c r="C409" s="75"/>
      <c r="D409" s="75"/>
      <c r="E409" s="75"/>
      <c r="F409" s="73"/>
      <c r="G409" s="97" t="s">
        <v>387</v>
      </c>
      <c r="H409" s="98"/>
      <c r="I409" s="98"/>
      <c r="J409" s="98"/>
      <c r="K409" s="98"/>
      <c r="L409" s="98"/>
      <c r="M409" s="98"/>
      <c r="N409" s="98"/>
      <c r="O409" s="98"/>
      <c r="P409" s="98"/>
      <c r="Q409" s="98"/>
      <c r="R409" s="98"/>
      <c r="S409" s="98"/>
      <c r="T409" s="98"/>
      <c r="U409" s="98"/>
      <c r="V409" s="98"/>
      <c r="W409" s="98"/>
      <c r="X409" s="98"/>
      <c r="Y409" s="99"/>
    </row>
    <row r="410" spans="2:25" ht="18.5" thickBot="1">
      <c r="T410" s="71" t="s">
        <v>15</v>
      </c>
      <c r="U410" s="100"/>
      <c r="V410" s="72" t="s">
        <v>381</v>
      </c>
      <c r="W410" s="75"/>
      <c r="X410" s="73"/>
    </row>
    <row r="411" spans="2:25" ht="18.5" thickBot="1">
      <c r="B411" s="85" t="s">
        <v>47</v>
      </c>
      <c r="C411" s="86"/>
      <c r="D411" s="87"/>
      <c r="E411" s="85" t="s">
        <v>81</v>
      </c>
      <c r="F411" s="86"/>
      <c r="G411" s="86"/>
      <c r="H411" s="86"/>
      <c r="I411" s="86"/>
      <c r="J411" s="87"/>
      <c r="K411" s="85" t="s">
        <v>643</v>
      </c>
      <c r="L411" s="86"/>
      <c r="M411" s="86"/>
      <c r="N411" s="87"/>
      <c r="O411" s="85" t="s">
        <v>83</v>
      </c>
      <c r="P411" s="86"/>
      <c r="Q411" s="86"/>
      <c r="R411" s="86"/>
      <c r="S411" s="86"/>
      <c r="T411" s="87"/>
      <c r="U411" s="85" t="s">
        <v>644</v>
      </c>
      <c r="V411" s="86"/>
      <c r="W411" s="86"/>
      <c r="X411" s="87"/>
    </row>
    <row r="412" spans="2:25" ht="31.5" customHeight="1" thickBot="1">
      <c r="B412" s="11">
        <v>203</v>
      </c>
      <c r="C412" s="101"/>
      <c r="D412" s="102"/>
      <c r="E412" s="11">
        <v>204</v>
      </c>
      <c r="F412" s="103"/>
      <c r="G412" s="104"/>
      <c r="H412" s="104"/>
      <c r="I412" s="104"/>
      <c r="J412" s="105"/>
      <c r="K412" s="11">
        <v>205</v>
      </c>
      <c r="L412" s="94"/>
      <c r="M412" s="94"/>
      <c r="N412" s="94"/>
      <c r="O412" s="11">
        <v>206</v>
      </c>
      <c r="P412" s="106"/>
      <c r="Q412" s="107"/>
      <c r="R412" s="107"/>
      <c r="S412" s="107"/>
      <c r="T412" s="108"/>
      <c r="U412" s="11">
        <v>207</v>
      </c>
      <c r="V412" s="95"/>
      <c r="W412" s="94"/>
      <c r="X412" s="96"/>
    </row>
    <row r="413" spans="2:25" ht="18.5" thickBot="1">
      <c r="E413" s="85"/>
      <c r="F413" s="86"/>
      <c r="G413" s="86"/>
      <c r="H413" s="86"/>
      <c r="I413" s="86"/>
      <c r="J413" s="87"/>
      <c r="K413" s="88"/>
      <c r="L413" s="89"/>
      <c r="M413" s="89"/>
      <c r="N413" s="90"/>
      <c r="O413" s="85"/>
      <c r="P413" s="86"/>
      <c r="Q413" s="86"/>
      <c r="R413" s="86"/>
      <c r="S413" s="86"/>
      <c r="T413" s="87"/>
      <c r="U413" s="91"/>
      <c r="V413" s="92"/>
      <c r="W413" s="92"/>
      <c r="X413" s="93"/>
    </row>
    <row r="414" spans="2:25" ht="18.5" thickBot="1">
      <c r="E414" s="85" t="s">
        <v>85</v>
      </c>
      <c r="F414" s="86"/>
      <c r="G414" s="86"/>
      <c r="H414" s="86"/>
      <c r="I414" s="86"/>
      <c r="J414" s="87"/>
      <c r="K414" s="11">
        <v>208</v>
      </c>
      <c r="L414" s="94"/>
      <c r="M414" s="94"/>
      <c r="N414" s="94"/>
      <c r="O414" s="85" t="s">
        <v>86</v>
      </c>
      <c r="P414" s="86"/>
      <c r="Q414" s="86"/>
      <c r="R414" s="86"/>
      <c r="S414" s="86"/>
      <c r="T414" s="87"/>
      <c r="U414" s="11">
        <v>209</v>
      </c>
      <c r="V414" s="95"/>
      <c r="W414" s="94"/>
      <c r="X414" s="96"/>
    </row>
    <row r="415" spans="2:25" ht="18.5" thickBot="1"/>
    <row r="416" spans="2:25" ht="18.5" thickBot="1">
      <c r="B416" s="23" t="s">
        <v>347</v>
      </c>
    </row>
    <row r="417" spans="2:25" ht="18.5" thickBot="1"/>
    <row r="418" spans="2:25" ht="18.5" thickBot="1">
      <c r="B418" s="72" t="s">
        <v>214</v>
      </c>
      <c r="C418" s="75"/>
      <c r="D418" s="75"/>
      <c r="E418" s="75"/>
      <c r="F418" s="73"/>
      <c r="G418" s="97" t="s">
        <v>388</v>
      </c>
      <c r="H418" s="98"/>
      <c r="I418" s="98"/>
      <c r="J418" s="98"/>
      <c r="K418" s="98"/>
      <c r="L418" s="98"/>
      <c r="M418" s="98"/>
      <c r="N418" s="98"/>
      <c r="O418" s="98"/>
      <c r="P418" s="98"/>
      <c r="Q418" s="98"/>
      <c r="R418" s="98"/>
      <c r="S418" s="98"/>
      <c r="T418" s="98"/>
      <c r="U418" s="98"/>
      <c r="V418" s="98"/>
      <c r="W418" s="98"/>
      <c r="X418" s="98"/>
      <c r="Y418" s="99"/>
    </row>
    <row r="419" spans="2:25" ht="18.5" thickBot="1">
      <c r="T419" s="71" t="s">
        <v>15</v>
      </c>
      <c r="U419" s="100"/>
      <c r="V419" s="72" t="s">
        <v>381</v>
      </c>
      <c r="W419" s="75"/>
      <c r="X419" s="73"/>
    </row>
    <row r="420" spans="2:25" ht="18.5" thickBot="1">
      <c r="B420" s="85" t="s">
        <v>47</v>
      </c>
      <c r="C420" s="86"/>
      <c r="D420" s="87"/>
      <c r="E420" s="85" t="s">
        <v>81</v>
      </c>
      <c r="F420" s="86"/>
      <c r="G420" s="86"/>
      <c r="H420" s="86"/>
      <c r="I420" s="86"/>
      <c r="J420" s="87"/>
      <c r="K420" s="85" t="s">
        <v>643</v>
      </c>
      <c r="L420" s="86"/>
      <c r="M420" s="86"/>
      <c r="N420" s="87"/>
      <c r="O420" s="85" t="s">
        <v>83</v>
      </c>
      <c r="P420" s="86"/>
      <c r="Q420" s="86"/>
      <c r="R420" s="86"/>
      <c r="S420" s="86"/>
      <c r="T420" s="87"/>
      <c r="U420" s="85" t="s">
        <v>644</v>
      </c>
      <c r="V420" s="86"/>
      <c r="W420" s="86"/>
      <c r="X420" s="87"/>
    </row>
    <row r="421" spans="2:25" ht="31" customHeight="1" thickBot="1">
      <c r="B421" s="11">
        <v>210</v>
      </c>
      <c r="C421" s="101"/>
      <c r="D421" s="102"/>
      <c r="E421" s="11">
        <v>211</v>
      </c>
      <c r="F421" s="103"/>
      <c r="G421" s="104"/>
      <c r="H421" s="104"/>
      <c r="I421" s="104"/>
      <c r="J421" s="105"/>
      <c r="K421" s="11">
        <v>212</v>
      </c>
      <c r="L421" s="94"/>
      <c r="M421" s="94"/>
      <c r="N421" s="94"/>
      <c r="O421" s="11">
        <v>213</v>
      </c>
      <c r="P421" s="106"/>
      <c r="Q421" s="107"/>
      <c r="R421" s="107"/>
      <c r="S421" s="107"/>
      <c r="T421" s="108"/>
      <c r="U421" s="11">
        <v>214</v>
      </c>
      <c r="V421" s="95"/>
      <c r="W421" s="94"/>
      <c r="X421" s="96"/>
    </row>
    <row r="422" spans="2:25" ht="18.5" thickBot="1">
      <c r="E422" s="85"/>
      <c r="F422" s="86"/>
      <c r="G422" s="86"/>
      <c r="H422" s="86"/>
      <c r="I422" s="86"/>
      <c r="J422" s="87"/>
      <c r="K422" s="88"/>
      <c r="L422" s="89"/>
      <c r="M422" s="89"/>
      <c r="N422" s="90"/>
      <c r="O422" s="85"/>
      <c r="P422" s="86"/>
      <c r="Q422" s="86"/>
      <c r="R422" s="86"/>
      <c r="S422" s="86"/>
      <c r="T422" s="87"/>
      <c r="U422" s="91"/>
      <c r="V422" s="92"/>
      <c r="W422" s="92"/>
      <c r="X422" s="93"/>
    </row>
    <row r="423" spans="2:25" ht="18.5" thickBot="1">
      <c r="E423" s="85" t="s">
        <v>85</v>
      </c>
      <c r="F423" s="86"/>
      <c r="G423" s="86"/>
      <c r="H423" s="86"/>
      <c r="I423" s="86"/>
      <c r="J423" s="87"/>
      <c r="K423" s="11">
        <v>215</v>
      </c>
      <c r="L423" s="94"/>
      <c r="M423" s="94"/>
      <c r="N423" s="94"/>
      <c r="O423" s="85" t="s">
        <v>86</v>
      </c>
      <c r="P423" s="86"/>
      <c r="Q423" s="86"/>
      <c r="R423" s="86"/>
      <c r="S423" s="86"/>
      <c r="T423" s="87"/>
      <c r="U423" s="11">
        <v>216</v>
      </c>
      <c r="V423" s="95"/>
      <c r="W423" s="94"/>
      <c r="X423" s="96"/>
    </row>
    <row r="424" spans="2:25" ht="18.5" thickBot="1"/>
    <row r="425" spans="2:25" ht="18.5" thickBot="1">
      <c r="B425" s="23" t="s">
        <v>348</v>
      </c>
    </row>
    <row r="426" spans="2:25" ht="18.5" thickBot="1"/>
    <row r="427" spans="2:25" ht="18.5" thickBot="1">
      <c r="B427" s="72" t="s">
        <v>214</v>
      </c>
      <c r="C427" s="75"/>
      <c r="D427" s="75"/>
      <c r="E427" s="75"/>
      <c r="F427" s="73"/>
      <c r="G427" s="97" t="s">
        <v>389</v>
      </c>
      <c r="H427" s="98"/>
      <c r="I427" s="98"/>
      <c r="J427" s="98"/>
      <c r="K427" s="98"/>
      <c r="L427" s="98"/>
      <c r="M427" s="98"/>
      <c r="N427" s="98"/>
      <c r="O427" s="98"/>
      <c r="P427" s="98"/>
      <c r="Q427" s="98"/>
      <c r="R427" s="98"/>
      <c r="S427" s="98"/>
      <c r="T427" s="98"/>
      <c r="U427" s="98"/>
      <c r="V427" s="98"/>
      <c r="W427" s="98"/>
      <c r="X427" s="98"/>
      <c r="Y427" s="99"/>
    </row>
    <row r="428" spans="2:25" ht="18.5" thickBot="1">
      <c r="T428" s="71" t="s">
        <v>15</v>
      </c>
      <c r="U428" s="100"/>
      <c r="V428" s="72" t="s">
        <v>381</v>
      </c>
      <c r="W428" s="75"/>
      <c r="X428" s="73"/>
    </row>
    <row r="429" spans="2:25" ht="18.5" thickBot="1">
      <c r="B429" s="85" t="s">
        <v>47</v>
      </c>
      <c r="C429" s="86"/>
      <c r="D429" s="87"/>
      <c r="E429" s="85" t="s">
        <v>81</v>
      </c>
      <c r="F429" s="86"/>
      <c r="G429" s="86"/>
      <c r="H429" s="86"/>
      <c r="I429" s="86"/>
      <c r="J429" s="87"/>
      <c r="K429" s="85" t="s">
        <v>643</v>
      </c>
      <c r="L429" s="86"/>
      <c r="M429" s="86"/>
      <c r="N429" s="87"/>
      <c r="O429" s="85" t="s">
        <v>83</v>
      </c>
      <c r="P429" s="86"/>
      <c r="Q429" s="86"/>
      <c r="R429" s="86"/>
      <c r="S429" s="86"/>
      <c r="T429" s="87"/>
      <c r="U429" s="85" t="s">
        <v>644</v>
      </c>
      <c r="V429" s="86"/>
      <c r="W429" s="86"/>
      <c r="X429" s="87"/>
    </row>
    <row r="430" spans="2:25" ht="38" customHeight="1" thickBot="1">
      <c r="B430" s="11">
        <v>217</v>
      </c>
      <c r="C430" s="101"/>
      <c r="D430" s="102"/>
      <c r="E430" s="11">
        <v>218</v>
      </c>
      <c r="F430" s="103"/>
      <c r="G430" s="104"/>
      <c r="H430" s="104"/>
      <c r="I430" s="104"/>
      <c r="J430" s="105"/>
      <c r="K430" s="11">
        <v>219</v>
      </c>
      <c r="L430" s="94"/>
      <c r="M430" s="94"/>
      <c r="N430" s="94"/>
      <c r="O430" s="11">
        <v>220</v>
      </c>
      <c r="P430" s="106"/>
      <c r="Q430" s="107"/>
      <c r="R430" s="107"/>
      <c r="S430" s="107"/>
      <c r="T430" s="108"/>
      <c r="U430" s="11">
        <v>221</v>
      </c>
      <c r="V430" s="95"/>
      <c r="W430" s="94"/>
      <c r="X430" s="96"/>
    </row>
    <row r="431" spans="2:25" ht="18.5" thickBot="1">
      <c r="E431" s="85"/>
      <c r="F431" s="86"/>
      <c r="G431" s="86"/>
      <c r="H431" s="86"/>
      <c r="I431" s="86"/>
      <c r="J431" s="87"/>
      <c r="K431" s="88"/>
      <c r="L431" s="89"/>
      <c r="M431" s="89"/>
      <c r="N431" s="90"/>
      <c r="O431" s="85"/>
      <c r="P431" s="86"/>
      <c r="Q431" s="86"/>
      <c r="R431" s="86"/>
      <c r="S431" s="86"/>
      <c r="T431" s="87"/>
      <c r="U431" s="91"/>
      <c r="V431" s="92"/>
      <c r="W431" s="92"/>
      <c r="X431" s="93"/>
    </row>
    <row r="432" spans="2:25" ht="18.5" thickBot="1">
      <c r="E432" s="85" t="s">
        <v>85</v>
      </c>
      <c r="F432" s="86"/>
      <c r="G432" s="86"/>
      <c r="H432" s="86"/>
      <c r="I432" s="86"/>
      <c r="J432" s="87"/>
      <c r="K432" s="11">
        <v>222</v>
      </c>
      <c r="L432" s="94"/>
      <c r="M432" s="94"/>
      <c r="N432" s="94"/>
      <c r="O432" s="85" t="s">
        <v>86</v>
      </c>
      <c r="P432" s="86"/>
      <c r="Q432" s="86"/>
      <c r="R432" s="86"/>
      <c r="S432" s="86"/>
      <c r="T432" s="87"/>
      <c r="U432" s="11">
        <v>223</v>
      </c>
      <c r="V432" s="95"/>
      <c r="W432" s="94"/>
      <c r="X432" s="96"/>
    </row>
    <row r="433" spans="2:25" ht="18.5" thickBot="1"/>
    <row r="434" spans="2:25" ht="18.5" thickBot="1">
      <c r="B434" s="23" t="s">
        <v>346</v>
      </c>
    </row>
    <row r="435" spans="2:25" ht="18.5" thickBot="1"/>
    <row r="436" spans="2:25" ht="18.5" thickBot="1">
      <c r="B436" s="72" t="s">
        <v>214</v>
      </c>
      <c r="C436" s="75"/>
      <c r="D436" s="75"/>
      <c r="E436" s="75"/>
      <c r="F436" s="73"/>
      <c r="G436" s="97" t="s">
        <v>390</v>
      </c>
      <c r="H436" s="98"/>
      <c r="I436" s="98"/>
      <c r="J436" s="98"/>
      <c r="K436" s="98"/>
      <c r="L436" s="98"/>
      <c r="M436" s="98"/>
      <c r="N436" s="98"/>
      <c r="O436" s="98"/>
      <c r="P436" s="98"/>
      <c r="Q436" s="98"/>
      <c r="R436" s="98"/>
      <c r="S436" s="98"/>
      <c r="T436" s="98"/>
      <c r="U436" s="98"/>
      <c r="V436" s="98"/>
      <c r="W436" s="98"/>
      <c r="X436" s="98"/>
      <c r="Y436" s="99"/>
    </row>
    <row r="437" spans="2:25" ht="18.5" thickBot="1">
      <c r="T437" s="71" t="s">
        <v>15</v>
      </c>
      <c r="U437" s="100"/>
      <c r="V437" s="72" t="s">
        <v>381</v>
      </c>
      <c r="W437" s="75"/>
      <c r="X437" s="73"/>
    </row>
    <row r="438" spans="2:25" ht="18.5" thickBot="1">
      <c r="B438" s="85" t="s">
        <v>47</v>
      </c>
      <c r="C438" s="86"/>
      <c r="D438" s="87"/>
      <c r="E438" s="85" t="s">
        <v>81</v>
      </c>
      <c r="F438" s="86"/>
      <c r="G438" s="86"/>
      <c r="H438" s="86"/>
      <c r="I438" s="86"/>
      <c r="J438" s="87"/>
      <c r="K438" s="85" t="s">
        <v>643</v>
      </c>
      <c r="L438" s="86"/>
      <c r="M438" s="86"/>
      <c r="N438" s="87"/>
      <c r="O438" s="85" t="s">
        <v>83</v>
      </c>
      <c r="P438" s="86"/>
      <c r="Q438" s="86"/>
      <c r="R438" s="86"/>
      <c r="S438" s="86"/>
      <c r="T438" s="87"/>
      <c r="U438" s="85" t="s">
        <v>644</v>
      </c>
      <c r="V438" s="86"/>
      <c r="W438" s="86"/>
      <c r="X438" s="87"/>
    </row>
    <row r="439" spans="2:25" ht="34" customHeight="1" thickBot="1">
      <c r="B439" s="11">
        <v>224</v>
      </c>
      <c r="C439" s="101"/>
      <c r="D439" s="102"/>
      <c r="E439" s="11">
        <v>225</v>
      </c>
      <c r="F439" s="103"/>
      <c r="G439" s="104"/>
      <c r="H439" s="104"/>
      <c r="I439" s="104"/>
      <c r="J439" s="105"/>
      <c r="K439" s="11">
        <v>226</v>
      </c>
      <c r="L439" s="94"/>
      <c r="M439" s="94"/>
      <c r="N439" s="94"/>
      <c r="O439" s="11">
        <v>227</v>
      </c>
      <c r="P439" s="106"/>
      <c r="Q439" s="107"/>
      <c r="R439" s="107"/>
      <c r="S439" s="107"/>
      <c r="T439" s="108"/>
      <c r="U439" s="11">
        <v>228</v>
      </c>
      <c r="V439" s="95"/>
      <c r="W439" s="94"/>
      <c r="X439" s="96"/>
    </row>
    <row r="440" spans="2:25" ht="18.5" thickBot="1">
      <c r="E440" s="85"/>
      <c r="F440" s="86"/>
      <c r="G440" s="86"/>
      <c r="H440" s="86"/>
      <c r="I440" s="86"/>
      <c r="J440" s="87"/>
      <c r="K440" s="88"/>
      <c r="L440" s="89"/>
      <c r="M440" s="89"/>
      <c r="N440" s="90"/>
      <c r="O440" s="85"/>
      <c r="P440" s="86"/>
      <c r="Q440" s="86"/>
      <c r="R440" s="86"/>
      <c r="S440" s="86"/>
      <c r="T440" s="87"/>
      <c r="U440" s="91"/>
      <c r="V440" s="92"/>
      <c r="W440" s="92"/>
      <c r="X440" s="93"/>
    </row>
    <row r="441" spans="2:25" ht="18.5" thickBot="1">
      <c r="E441" s="85" t="s">
        <v>85</v>
      </c>
      <c r="F441" s="86"/>
      <c r="G441" s="86"/>
      <c r="H441" s="86"/>
      <c r="I441" s="86"/>
      <c r="J441" s="87"/>
      <c r="K441" s="11">
        <v>229</v>
      </c>
      <c r="L441" s="94"/>
      <c r="M441" s="94"/>
      <c r="N441" s="94"/>
      <c r="O441" s="85" t="s">
        <v>86</v>
      </c>
      <c r="P441" s="86"/>
      <c r="Q441" s="86"/>
      <c r="R441" s="86"/>
      <c r="S441" s="86"/>
      <c r="T441" s="87"/>
      <c r="U441" s="11">
        <v>230</v>
      </c>
      <c r="V441" s="95"/>
      <c r="W441" s="94"/>
      <c r="X441" s="96"/>
    </row>
    <row r="442" spans="2:25" ht="18.5" thickBot="1"/>
    <row r="443" spans="2:25" ht="18.5" thickBot="1">
      <c r="B443" s="23" t="s">
        <v>347</v>
      </c>
    </row>
    <row r="444" spans="2:25" ht="18.5" thickBot="1"/>
    <row r="445" spans="2:25" ht="18.5" thickBot="1">
      <c r="B445" s="72" t="s">
        <v>214</v>
      </c>
      <c r="C445" s="75"/>
      <c r="D445" s="75"/>
      <c r="E445" s="75"/>
      <c r="F445" s="73"/>
      <c r="G445" s="97" t="s">
        <v>391</v>
      </c>
      <c r="H445" s="98"/>
      <c r="I445" s="98"/>
      <c r="J445" s="98"/>
      <c r="K445" s="98"/>
      <c r="L445" s="98"/>
      <c r="M445" s="98"/>
      <c r="N445" s="98"/>
      <c r="O445" s="98"/>
      <c r="P445" s="98"/>
      <c r="Q445" s="98"/>
      <c r="R445" s="98"/>
      <c r="S445" s="98"/>
      <c r="T445" s="98"/>
      <c r="U445" s="98"/>
      <c r="V445" s="98"/>
      <c r="W445" s="98"/>
      <c r="X445" s="98"/>
      <c r="Y445" s="99"/>
    </row>
    <row r="446" spans="2:25" ht="18.5" thickBot="1">
      <c r="T446" s="71" t="s">
        <v>15</v>
      </c>
      <c r="U446" s="100"/>
      <c r="V446" s="72" t="s">
        <v>381</v>
      </c>
      <c r="W446" s="75"/>
      <c r="X446" s="73"/>
    </row>
    <row r="447" spans="2:25" ht="18.5" thickBot="1">
      <c r="B447" s="85" t="s">
        <v>47</v>
      </c>
      <c r="C447" s="86"/>
      <c r="D447" s="87"/>
      <c r="E447" s="85" t="s">
        <v>81</v>
      </c>
      <c r="F447" s="86"/>
      <c r="G447" s="86"/>
      <c r="H447" s="86"/>
      <c r="I447" s="86"/>
      <c r="J447" s="87"/>
      <c r="K447" s="85" t="s">
        <v>643</v>
      </c>
      <c r="L447" s="86"/>
      <c r="M447" s="86"/>
      <c r="N447" s="87"/>
      <c r="O447" s="85" t="s">
        <v>83</v>
      </c>
      <c r="P447" s="86"/>
      <c r="Q447" s="86"/>
      <c r="R447" s="86"/>
      <c r="S447" s="86"/>
      <c r="T447" s="87"/>
      <c r="U447" s="85" t="s">
        <v>644</v>
      </c>
      <c r="V447" s="86"/>
      <c r="W447" s="86"/>
      <c r="X447" s="87"/>
    </row>
    <row r="448" spans="2:25" ht="34.5" customHeight="1" thickBot="1">
      <c r="B448" s="11">
        <v>231</v>
      </c>
      <c r="C448" s="101"/>
      <c r="D448" s="102"/>
      <c r="E448" s="11">
        <v>232</v>
      </c>
      <c r="F448" s="103"/>
      <c r="G448" s="104"/>
      <c r="H448" s="104"/>
      <c r="I448" s="104"/>
      <c r="J448" s="105"/>
      <c r="K448" s="11">
        <v>233</v>
      </c>
      <c r="L448" s="94"/>
      <c r="M448" s="94"/>
      <c r="N448" s="94"/>
      <c r="O448" s="11">
        <v>234</v>
      </c>
      <c r="P448" s="106"/>
      <c r="Q448" s="107"/>
      <c r="R448" s="107"/>
      <c r="S448" s="107"/>
      <c r="T448" s="108"/>
      <c r="U448" s="11">
        <v>235</v>
      </c>
      <c r="V448" s="95"/>
      <c r="W448" s="94"/>
      <c r="X448" s="96"/>
    </row>
    <row r="449" spans="2:25" ht="18.5" thickBot="1">
      <c r="E449" s="85"/>
      <c r="F449" s="86"/>
      <c r="G449" s="86"/>
      <c r="H449" s="86"/>
      <c r="I449" s="86"/>
      <c r="J449" s="87"/>
      <c r="K449" s="88"/>
      <c r="L449" s="89"/>
      <c r="M449" s="89"/>
      <c r="N449" s="90"/>
      <c r="O449" s="85"/>
      <c r="P449" s="86"/>
      <c r="Q449" s="86"/>
      <c r="R449" s="86"/>
      <c r="S449" s="86"/>
      <c r="T449" s="87"/>
      <c r="U449" s="91"/>
      <c r="V449" s="92"/>
      <c r="W449" s="92"/>
      <c r="X449" s="93"/>
    </row>
    <row r="450" spans="2:25" ht="18.5" thickBot="1">
      <c r="E450" s="85" t="s">
        <v>85</v>
      </c>
      <c r="F450" s="86"/>
      <c r="G450" s="86"/>
      <c r="H450" s="86"/>
      <c r="I450" s="86"/>
      <c r="J450" s="87"/>
      <c r="K450" s="11">
        <v>236</v>
      </c>
      <c r="L450" s="94"/>
      <c r="M450" s="94"/>
      <c r="N450" s="94"/>
      <c r="O450" s="85" t="s">
        <v>86</v>
      </c>
      <c r="P450" s="86"/>
      <c r="Q450" s="86"/>
      <c r="R450" s="86"/>
      <c r="S450" s="86"/>
      <c r="T450" s="87"/>
      <c r="U450" s="11">
        <v>237</v>
      </c>
      <c r="V450" s="95"/>
      <c r="W450" s="94"/>
      <c r="X450" s="96"/>
    </row>
    <row r="451" spans="2:25" ht="18.5" thickBot="1"/>
    <row r="452" spans="2:25" ht="18.5" thickBot="1">
      <c r="B452" s="23" t="s">
        <v>348</v>
      </c>
    </row>
    <row r="453" spans="2:25" ht="18.5" thickBot="1"/>
    <row r="454" spans="2:25" ht="18.5" thickBot="1">
      <c r="B454" s="72" t="s">
        <v>214</v>
      </c>
      <c r="C454" s="75"/>
      <c r="D454" s="75"/>
      <c r="E454" s="75"/>
      <c r="F454" s="73"/>
      <c r="G454" s="97" t="s">
        <v>392</v>
      </c>
      <c r="H454" s="98"/>
      <c r="I454" s="98"/>
      <c r="J454" s="98"/>
      <c r="K454" s="98"/>
      <c r="L454" s="98"/>
      <c r="M454" s="98"/>
      <c r="N454" s="98"/>
      <c r="O454" s="98"/>
      <c r="P454" s="98"/>
      <c r="Q454" s="98"/>
      <c r="R454" s="98"/>
      <c r="S454" s="98"/>
      <c r="T454" s="98"/>
      <c r="U454" s="98"/>
      <c r="V454" s="98"/>
      <c r="W454" s="98"/>
      <c r="X454" s="98"/>
      <c r="Y454" s="99"/>
    </row>
    <row r="455" spans="2:25" ht="18.5" thickBot="1">
      <c r="T455" s="71" t="s">
        <v>15</v>
      </c>
      <c r="U455" s="100"/>
      <c r="V455" s="72" t="s">
        <v>381</v>
      </c>
      <c r="W455" s="75"/>
      <c r="X455" s="73"/>
    </row>
    <row r="456" spans="2:25" ht="18.5" thickBot="1">
      <c r="B456" s="85" t="s">
        <v>47</v>
      </c>
      <c r="C456" s="86"/>
      <c r="D456" s="87"/>
      <c r="E456" s="85" t="s">
        <v>81</v>
      </c>
      <c r="F456" s="86"/>
      <c r="G456" s="86"/>
      <c r="H456" s="86"/>
      <c r="I456" s="86"/>
      <c r="J456" s="87"/>
      <c r="K456" s="85" t="s">
        <v>643</v>
      </c>
      <c r="L456" s="86"/>
      <c r="M456" s="86"/>
      <c r="N456" s="87"/>
      <c r="O456" s="85" t="s">
        <v>83</v>
      </c>
      <c r="P456" s="86"/>
      <c r="Q456" s="86"/>
      <c r="R456" s="86"/>
      <c r="S456" s="86"/>
      <c r="T456" s="87"/>
      <c r="U456" s="85" t="s">
        <v>644</v>
      </c>
      <c r="V456" s="86"/>
      <c r="W456" s="86"/>
      <c r="X456" s="87"/>
    </row>
    <row r="457" spans="2:25" ht="36.5" customHeight="1" thickBot="1">
      <c r="B457" s="11">
        <v>238</v>
      </c>
      <c r="C457" s="101"/>
      <c r="D457" s="102"/>
      <c r="E457" s="11">
        <v>239</v>
      </c>
      <c r="F457" s="103"/>
      <c r="G457" s="104"/>
      <c r="H457" s="104"/>
      <c r="I457" s="104"/>
      <c r="J457" s="105"/>
      <c r="K457" s="11">
        <v>240</v>
      </c>
      <c r="L457" s="94"/>
      <c r="M457" s="94"/>
      <c r="N457" s="94"/>
      <c r="O457" s="11">
        <v>241</v>
      </c>
      <c r="P457" s="106"/>
      <c r="Q457" s="107"/>
      <c r="R457" s="107"/>
      <c r="S457" s="107"/>
      <c r="T457" s="108"/>
      <c r="U457" s="11">
        <v>242</v>
      </c>
      <c r="V457" s="95"/>
      <c r="W457" s="94"/>
      <c r="X457" s="96"/>
    </row>
    <row r="458" spans="2:25" ht="18.5" thickBot="1">
      <c r="E458" s="85"/>
      <c r="F458" s="86"/>
      <c r="G458" s="86"/>
      <c r="H458" s="86"/>
      <c r="I458" s="86"/>
      <c r="J458" s="87"/>
      <c r="K458" s="88"/>
      <c r="L458" s="89"/>
      <c r="M458" s="89"/>
      <c r="N458" s="90"/>
      <c r="O458" s="85"/>
      <c r="P458" s="86"/>
      <c r="Q458" s="86"/>
      <c r="R458" s="86"/>
      <c r="S458" s="86"/>
      <c r="T458" s="87"/>
      <c r="U458" s="91"/>
      <c r="V458" s="92"/>
      <c r="W458" s="92"/>
      <c r="X458" s="93"/>
    </row>
    <row r="459" spans="2:25" ht="18.5" thickBot="1">
      <c r="E459" s="85" t="s">
        <v>85</v>
      </c>
      <c r="F459" s="86"/>
      <c r="G459" s="86"/>
      <c r="H459" s="86"/>
      <c r="I459" s="86"/>
      <c r="J459" s="87"/>
      <c r="K459" s="11">
        <v>243</v>
      </c>
      <c r="L459" s="94"/>
      <c r="M459" s="94"/>
      <c r="N459" s="94"/>
      <c r="O459" s="85" t="s">
        <v>86</v>
      </c>
      <c r="P459" s="86"/>
      <c r="Q459" s="86"/>
      <c r="R459" s="86"/>
      <c r="S459" s="86"/>
      <c r="T459" s="87"/>
      <c r="U459" s="11">
        <v>244</v>
      </c>
      <c r="V459" s="95"/>
      <c r="W459" s="94"/>
      <c r="X459" s="96"/>
    </row>
    <row r="460" spans="2:25" ht="18.5" thickBot="1"/>
    <row r="461" spans="2:25" ht="18.5" thickBot="1">
      <c r="B461" s="23" t="s">
        <v>349</v>
      </c>
      <c r="C461" s="23" t="s">
        <v>350</v>
      </c>
      <c r="E461" s="71" t="s">
        <v>46</v>
      </c>
      <c r="F461" s="71"/>
      <c r="G461" s="71"/>
      <c r="H461" s="2" t="s">
        <v>108</v>
      </c>
      <c r="I461" s="5">
        <v>5</v>
      </c>
      <c r="J461" s="2" t="s">
        <v>109</v>
      </c>
      <c r="L461" s="2" t="s">
        <v>45</v>
      </c>
      <c r="M461" s="72">
        <v>366</v>
      </c>
      <c r="N461" s="75"/>
      <c r="O461" s="73"/>
    </row>
    <row r="462" spans="2:25" ht="18.5" thickBot="1"/>
    <row r="463" spans="2:25" ht="18.5" thickBot="1">
      <c r="B463" s="72" t="s">
        <v>214</v>
      </c>
      <c r="C463" s="75"/>
      <c r="D463" s="75"/>
      <c r="E463" s="75"/>
      <c r="F463" s="73"/>
      <c r="G463" s="97" t="s">
        <v>292</v>
      </c>
      <c r="H463" s="98"/>
      <c r="I463" s="98"/>
      <c r="J463" s="98"/>
      <c r="K463" s="98"/>
      <c r="L463" s="98"/>
      <c r="M463" s="98"/>
      <c r="N463" s="98"/>
      <c r="O463" s="98"/>
      <c r="P463" s="98"/>
      <c r="Q463" s="98"/>
      <c r="R463" s="98"/>
      <c r="S463" s="98"/>
      <c r="T463" s="98"/>
      <c r="U463" s="98"/>
      <c r="V463" s="98"/>
      <c r="W463" s="98"/>
      <c r="X463" s="98"/>
      <c r="Y463" s="99"/>
    </row>
    <row r="464" spans="2:25" ht="18.5" thickBot="1">
      <c r="T464" s="71" t="s">
        <v>15</v>
      </c>
      <c r="U464" s="100"/>
      <c r="V464" s="72" t="s">
        <v>18</v>
      </c>
      <c r="W464" s="75"/>
      <c r="X464" s="73"/>
    </row>
    <row r="465" spans="2:25" ht="18.5" thickBot="1">
      <c r="B465" s="85" t="s">
        <v>47</v>
      </c>
      <c r="C465" s="86"/>
      <c r="D465" s="87"/>
      <c r="E465" s="85" t="s">
        <v>81</v>
      </c>
      <c r="F465" s="86"/>
      <c r="G465" s="86"/>
      <c r="H465" s="86"/>
      <c r="I465" s="86"/>
      <c r="J465" s="87"/>
      <c r="K465" s="85" t="s">
        <v>643</v>
      </c>
      <c r="L465" s="86"/>
      <c r="M465" s="86"/>
      <c r="N465" s="87"/>
      <c r="O465" s="85" t="s">
        <v>83</v>
      </c>
      <c r="P465" s="86"/>
      <c r="Q465" s="86"/>
      <c r="R465" s="86"/>
      <c r="S465" s="86"/>
      <c r="T465" s="87"/>
      <c r="U465" s="85" t="s">
        <v>644</v>
      </c>
      <c r="V465" s="86"/>
      <c r="W465" s="86"/>
      <c r="X465" s="87"/>
    </row>
    <row r="466" spans="2:25" ht="18.5" thickBot="1">
      <c r="B466" s="11">
        <v>245</v>
      </c>
      <c r="C466" s="101"/>
      <c r="D466" s="102"/>
      <c r="E466" s="11">
        <v>246</v>
      </c>
      <c r="F466" s="103"/>
      <c r="G466" s="104"/>
      <c r="H466" s="104"/>
      <c r="I466" s="104"/>
      <c r="J466" s="105"/>
      <c r="K466" s="11">
        <v>247</v>
      </c>
      <c r="L466" s="92"/>
      <c r="M466" s="92"/>
      <c r="N466" s="92"/>
      <c r="O466" s="11">
        <v>248</v>
      </c>
      <c r="P466" s="109"/>
      <c r="Q466" s="110"/>
      <c r="R466" s="110"/>
      <c r="S466" s="110"/>
      <c r="T466" s="111"/>
      <c r="U466" s="11">
        <v>249</v>
      </c>
      <c r="V466" s="91"/>
      <c r="W466" s="92"/>
      <c r="X466" s="93"/>
    </row>
    <row r="467" spans="2:25" ht="18.5" thickBot="1">
      <c r="E467" s="85"/>
      <c r="F467" s="86"/>
      <c r="G467" s="86"/>
      <c r="H467" s="86"/>
      <c r="I467" s="86"/>
      <c r="J467" s="87"/>
      <c r="K467" s="88"/>
      <c r="L467" s="89"/>
      <c r="M467" s="89"/>
      <c r="N467" s="90"/>
      <c r="O467" s="85"/>
      <c r="P467" s="86"/>
      <c r="Q467" s="86"/>
      <c r="R467" s="86"/>
      <c r="S467" s="86"/>
      <c r="T467" s="87"/>
      <c r="U467" s="91"/>
      <c r="V467" s="92"/>
      <c r="W467" s="92"/>
      <c r="X467" s="93"/>
    </row>
    <row r="468" spans="2:25" ht="18.5" thickBot="1">
      <c r="E468" s="85" t="s">
        <v>85</v>
      </c>
      <c r="F468" s="86"/>
      <c r="G468" s="86"/>
      <c r="H468" s="86"/>
      <c r="I468" s="86"/>
      <c r="J468" s="87"/>
      <c r="K468" s="11">
        <v>250</v>
      </c>
      <c r="L468" s="92"/>
      <c r="M468" s="92"/>
      <c r="N468" s="92"/>
      <c r="O468" s="85" t="s">
        <v>86</v>
      </c>
      <c r="P468" s="86"/>
      <c r="Q468" s="86"/>
      <c r="R468" s="86"/>
      <c r="S468" s="86"/>
      <c r="T468" s="87"/>
      <c r="U468" s="11">
        <v>251</v>
      </c>
      <c r="V468" s="91"/>
      <c r="W468" s="92"/>
      <c r="X468" s="93"/>
    </row>
    <row r="469" spans="2:25" ht="18.5" thickBot="1"/>
    <row r="470" spans="2:25" ht="18.5" thickBot="1">
      <c r="E470" s="71" t="s">
        <v>46</v>
      </c>
      <c r="F470" s="71"/>
      <c r="G470" s="71"/>
      <c r="H470" s="2" t="s">
        <v>108</v>
      </c>
      <c r="I470" s="5">
        <v>5</v>
      </c>
      <c r="J470" s="2" t="s">
        <v>109</v>
      </c>
      <c r="L470" s="2" t="s">
        <v>45</v>
      </c>
      <c r="M470" s="72">
        <v>367</v>
      </c>
      <c r="N470" s="75"/>
      <c r="O470" s="73"/>
    </row>
    <row r="471" spans="2:25" ht="18.5" thickBot="1"/>
    <row r="472" spans="2:25" ht="18.5" thickBot="1">
      <c r="B472" s="72" t="s">
        <v>214</v>
      </c>
      <c r="C472" s="75"/>
      <c r="D472" s="75"/>
      <c r="E472" s="75"/>
      <c r="F472" s="73"/>
      <c r="G472" s="97" t="s">
        <v>641</v>
      </c>
      <c r="H472" s="98"/>
      <c r="I472" s="98"/>
      <c r="J472" s="98"/>
      <c r="K472" s="98"/>
      <c r="L472" s="98"/>
      <c r="M472" s="98"/>
      <c r="N472" s="98"/>
      <c r="O472" s="98"/>
      <c r="P472" s="98"/>
      <c r="Q472" s="98"/>
      <c r="R472" s="98"/>
      <c r="S472" s="98"/>
      <c r="T472" s="98"/>
      <c r="U472" s="98"/>
      <c r="V472" s="98"/>
      <c r="W472" s="98"/>
      <c r="X472" s="98"/>
      <c r="Y472" s="99"/>
    </row>
    <row r="473" spans="2:25" ht="18.5" thickBot="1">
      <c r="T473" s="71" t="s">
        <v>15</v>
      </c>
      <c r="U473" s="100"/>
      <c r="V473" s="72" t="s">
        <v>18</v>
      </c>
      <c r="W473" s="75"/>
      <c r="X473" s="73"/>
    </row>
    <row r="474" spans="2:25" ht="18.5" thickBot="1">
      <c r="B474" s="85" t="s">
        <v>47</v>
      </c>
      <c r="C474" s="86"/>
      <c r="D474" s="87"/>
      <c r="E474" s="85" t="s">
        <v>81</v>
      </c>
      <c r="F474" s="86"/>
      <c r="G474" s="86"/>
      <c r="H474" s="86"/>
      <c r="I474" s="86"/>
      <c r="J474" s="87"/>
      <c r="K474" s="85" t="s">
        <v>643</v>
      </c>
      <c r="L474" s="86"/>
      <c r="M474" s="86"/>
      <c r="N474" s="87"/>
      <c r="O474" s="85" t="s">
        <v>83</v>
      </c>
      <c r="P474" s="86"/>
      <c r="Q474" s="86"/>
      <c r="R474" s="86"/>
      <c r="S474" s="86"/>
      <c r="T474" s="87"/>
      <c r="U474" s="85" t="s">
        <v>644</v>
      </c>
      <c r="V474" s="86"/>
      <c r="W474" s="86"/>
      <c r="X474" s="87"/>
    </row>
    <row r="475" spans="2:25" ht="18.5" thickBot="1">
      <c r="B475" s="11">
        <v>252</v>
      </c>
      <c r="C475" s="101"/>
      <c r="D475" s="102"/>
      <c r="E475" s="11">
        <v>253</v>
      </c>
      <c r="F475" s="109"/>
      <c r="G475" s="110"/>
      <c r="H475" s="110"/>
      <c r="I475" s="110"/>
      <c r="J475" s="111"/>
      <c r="K475" s="11">
        <v>254</v>
      </c>
      <c r="L475" s="92"/>
      <c r="M475" s="92"/>
      <c r="N475" s="92"/>
      <c r="O475" s="11">
        <v>255</v>
      </c>
      <c r="P475" s="103"/>
      <c r="Q475" s="104"/>
      <c r="R475" s="104"/>
      <c r="S475" s="104"/>
      <c r="T475" s="105"/>
      <c r="U475" s="11">
        <v>256</v>
      </c>
      <c r="V475" s="91"/>
      <c r="W475" s="92"/>
      <c r="X475" s="93"/>
    </row>
    <row r="476" spans="2:25" ht="18.5" thickBot="1">
      <c r="E476" s="85"/>
      <c r="F476" s="86"/>
      <c r="G476" s="86"/>
      <c r="H476" s="86"/>
      <c r="I476" s="86"/>
      <c r="J476" s="87"/>
      <c r="K476" s="88"/>
      <c r="L476" s="89"/>
      <c r="M476" s="89"/>
      <c r="N476" s="90"/>
      <c r="O476" s="85"/>
      <c r="P476" s="86"/>
      <c r="Q476" s="86"/>
      <c r="R476" s="86"/>
      <c r="S476" s="86"/>
      <c r="T476" s="87"/>
      <c r="U476" s="91"/>
      <c r="V476" s="92"/>
      <c r="W476" s="92"/>
      <c r="X476" s="93"/>
    </row>
    <row r="477" spans="2:25" ht="18.5" thickBot="1">
      <c r="E477" s="85" t="s">
        <v>85</v>
      </c>
      <c r="F477" s="86"/>
      <c r="G477" s="86"/>
      <c r="H477" s="86"/>
      <c r="I477" s="86"/>
      <c r="J477" s="87"/>
      <c r="K477" s="11">
        <v>257</v>
      </c>
      <c r="L477" s="92"/>
      <c r="M477" s="92"/>
      <c r="N477" s="92"/>
      <c r="O477" s="85" t="s">
        <v>86</v>
      </c>
      <c r="P477" s="86"/>
      <c r="Q477" s="86"/>
      <c r="R477" s="86"/>
      <c r="S477" s="86"/>
      <c r="T477" s="87"/>
      <c r="U477" s="11">
        <v>258</v>
      </c>
      <c r="V477" s="91"/>
      <c r="W477" s="92"/>
      <c r="X477" s="93"/>
    </row>
  </sheetData>
  <mergeCells count="1177">
    <mergeCell ref="B2:D2"/>
    <mergeCell ref="J2:K2"/>
    <mergeCell ref="N2:O2"/>
    <mergeCell ref="C206:G206"/>
    <mergeCell ref="J206:R206"/>
    <mergeCell ref="C208:D208"/>
    <mergeCell ref="E208:H208"/>
    <mergeCell ref="J208:P208"/>
    <mergeCell ref="C258:D258"/>
    <mergeCell ref="F258:J258"/>
    <mergeCell ref="L258:N258"/>
    <mergeCell ref="P258:T258"/>
    <mergeCell ref="V258:X258"/>
    <mergeCell ref="O188:P188"/>
    <mergeCell ref="B185:C186"/>
    <mergeCell ref="D185:H185"/>
    <mergeCell ref="I185:J186"/>
    <mergeCell ref="R185:S185"/>
    <mergeCell ref="U185:V185"/>
    <mergeCell ref="X185:Y185"/>
    <mergeCell ref="R186:S186"/>
    <mergeCell ref="U186:V186"/>
    <mergeCell ref="X186:Y186"/>
    <mergeCell ref="M186:N186"/>
    <mergeCell ref="O185:P185"/>
    <mergeCell ref="O186:P186"/>
    <mergeCell ref="B239:R239"/>
    <mergeCell ref="O187:P187"/>
    <mergeCell ref="B232:F232"/>
    <mergeCell ref="G232:Y232"/>
    <mergeCell ref="T233:U233"/>
    <mergeCell ref="V233:X233"/>
    <mergeCell ref="B234:D234"/>
    <mergeCell ref="E234:J234"/>
    <mergeCell ref="E203:H203"/>
    <mergeCell ref="B378:R378"/>
    <mergeCell ref="U190:V190"/>
    <mergeCell ref="X190:Y190"/>
    <mergeCell ref="C224:D224"/>
    <mergeCell ref="E224:H224"/>
    <mergeCell ref="C192:D192"/>
    <mergeCell ref="E192:H192"/>
    <mergeCell ref="C196:D196"/>
    <mergeCell ref="E196:H196"/>
    <mergeCell ref="C219:D219"/>
    <mergeCell ref="E219:H219"/>
    <mergeCell ref="B189:C190"/>
    <mergeCell ref="D189:H189"/>
    <mergeCell ref="M189:N189"/>
    <mergeCell ref="M190:N190"/>
    <mergeCell ref="O189:P189"/>
    <mergeCell ref="O190:P190"/>
    <mergeCell ref="L260:N260"/>
    <mergeCell ref="V260:X260"/>
    <mergeCell ref="V358:X358"/>
    <mergeCell ref="E351:G351"/>
    <mergeCell ref="M351:O351"/>
    <mergeCell ref="K357:N357"/>
    <mergeCell ref="B343:D343"/>
    <mergeCell ref="E343:J343"/>
    <mergeCell ref="K343:N343"/>
    <mergeCell ref="O343:T343"/>
    <mergeCell ref="U343:X343"/>
    <mergeCell ref="K313:N313"/>
    <mergeCell ref="O313:T313"/>
    <mergeCell ref="U313:X313"/>
    <mergeCell ref="C203:D203"/>
    <mergeCell ref="B157:D157"/>
    <mergeCell ref="F157:P157"/>
    <mergeCell ref="B159:C159"/>
    <mergeCell ref="D159:H159"/>
    <mergeCell ref="I159:J159"/>
    <mergeCell ref="Q159:S159"/>
    <mergeCell ref="T159:V159"/>
    <mergeCell ref="U161:V161"/>
    <mergeCell ref="U162:V162"/>
    <mergeCell ref="M161:N161"/>
    <mergeCell ref="M162:N162"/>
    <mergeCell ref="O162:P162"/>
    <mergeCell ref="T119:W119"/>
    <mergeCell ref="X119:Y119"/>
    <mergeCell ref="B134:D134"/>
    <mergeCell ref="E134:J134"/>
    <mergeCell ref="K134:N134"/>
    <mergeCell ref="O134:T134"/>
    <mergeCell ref="U134:X134"/>
    <mergeCell ref="C135:D135"/>
    <mergeCell ref="F135:J135"/>
    <mergeCell ref="L135:N135"/>
    <mergeCell ref="P135:T135"/>
    <mergeCell ref="V135:X135"/>
    <mergeCell ref="C125:D125"/>
    <mergeCell ref="E125:H125"/>
    <mergeCell ref="B130:D130"/>
    <mergeCell ref="B64:C64"/>
    <mergeCell ref="D64:I64"/>
    <mergeCell ref="J64:K64"/>
    <mergeCell ref="X64:Y64"/>
    <mergeCell ref="T64:W64"/>
    <mergeCell ref="R65:S65"/>
    <mergeCell ref="T65:W65"/>
    <mergeCell ref="R66:S66"/>
    <mergeCell ref="T66:W66"/>
    <mergeCell ref="D65:I65"/>
    <mergeCell ref="J65:K65"/>
    <mergeCell ref="O89:T89"/>
    <mergeCell ref="U89:X89"/>
    <mergeCell ref="E72:H72"/>
    <mergeCell ref="R153:W153"/>
    <mergeCell ref="E106:J106"/>
    <mergeCell ref="O106:T106"/>
    <mergeCell ref="Q147:R147"/>
    <mergeCell ref="U147:V147"/>
    <mergeCell ref="L106:N106"/>
    <mergeCell ref="V106:X106"/>
    <mergeCell ref="E105:J105"/>
    <mergeCell ref="K105:N105"/>
    <mergeCell ref="O105:T105"/>
    <mergeCell ref="U105:X105"/>
    <mergeCell ref="B78:F78"/>
    <mergeCell ref="G78:Y78"/>
    <mergeCell ref="T79:U79"/>
    <mergeCell ref="V79:X79"/>
    <mergeCell ref="B76:D76"/>
    <mergeCell ref="J76:L76"/>
    <mergeCell ref="T102:U102"/>
    <mergeCell ref="I161:J162"/>
    <mergeCell ref="R161:S161"/>
    <mergeCell ref="R162:S162"/>
    <mergeCell ref="X161:Y161"/>
    <mergeCell ref="X162:Y162"/>
    <mergeCell ref="B165:C166"/>
    <mergeCell ref="D165:H165"/>
    <mergeCell ref="I165:J166"/>
    <mergeCell ref="R165:S165"/>
    <mergeCell ref="U165:V165"/>
    <mergeCell ref="X165:Y165"/>
    <mergeCell ref="R166:S166"/>
    <mergeCell ref="U166:V166"/>
    <mergeCell ref="X166:Y166"/>
    <mergeCell ref="B163:C164"/>
    <mergeCell ref="D163:H163"/>
    <mergeCell ref="I163:J164"/>
    <mergeCell ref="J203:P203"/>
    <mergeCell ref="R182:S182"/>
    <mergeCell ref="I183:J184"/>
    <mergeCell ref="R183:S183"/>
    <mergeCell ref="U183:V183"/>
    <mergeCell ref="X183:Y183"/>
    <mergeCell ref="R184:S184"/>
    <mergeCell ref="U184:V184"/>
    <mergeCell ref="E257:J257"/>
    <mergeCell ref="K257:N257"/>
    <mergeCell ref="O257:T257"/>
    <mergeCell ref="U257:X257"/>
    <mergeCell ref="B248:F248"/>
    <mergeCell ref="J316:L316"/>
    <mergeCell ref="B318:F318"/>
    <mergeCell ref="G318:Y318"/>
    <mergeCell ref="T319:U319"/>
    <mergeCell ref="V319:X319"/>
    <mergeCell ref="V235:X235"/>
    <mergeCell ref="E236:J236"/>
    <mergeCell ref="K236:N236"/>
    <mergeCell ref="O236:T236"/>
    <mergeCell ref="O250:T250"/>
    <mergeCell ref="U250:X250"/>
    <mergeCell ref="C298:D298"/>
    <mergeCell ref="F298:J298"/>
    <mergeCell ref="L298:N298"/>
    <mergeCell ref="P298:T298"/>
    <mergeCell ref="V298:X298"/>
    <mergeCell ref="T296:U296"/>
    <mergeCell ref="V296:X296"/>
    <mergeCell ref="E313:J313"/>
    <mergeCell ref="B291:R291"/>
    <mergeCell ref="U189:V189"/>
    <mergeCell ref="X189:Y189"/>
    <mergeCell ref="K234:N234"/>
    <mergeCell ref="O234:T234"/>
    <mergeCell ref="U234:X234"/>
    <mergeCell ref="C201:D201"/>
    <mergeCell ref="E201:J201"/>
    <mergeCell ref="E98:J98"/>
    <mergeCell ref="K98:N98"/>
    <mergeCell ref="O98:T98"/>
    <mergeCell ref="U98:X98"/>
    <mergeCell ref="E99:J99"/>
    <mergeCell ref="O99:T99"/>
    <mergeCell ref="I230:J230"/>
    <mergeCell ref="J155:K155"/>
    <mergeCell ref="N155:O155"/>
    <mergeCell ref="G101:Y101"/>
    <mergeCell ref="W159:Y159"/>
    <mergeCell ref="B161:C162"/>
    <mergeCell ref="D161:H161"/>
    <mergeCell ref="R190:S190"/>
    <mergeCell ref="X184:Y184"/>
    <mergeCell ref="O183:P183"/>
    <mergeCell ref="O184:P184"/>
    <mergeCell ref="B181:C182"/>
    <mergeCell ref="B183:C184"/>
    <mergeCell ref="D183:H183"/>
    <mergeCell ref="D181:H181"/>
    <mergeCell ref="I181:J182"/>
    <mergeCell ref="R181:S181"/>
    <mergeCell ref="U181:V181"/>
    <mergeCell ref="X181:Y181"/>
    <mergeCell ref="B66:C66"/>
    <mergeCell ref="U80:X80"/>
    <mergeCell ref="X66:Y66"/>
    <mergeCell ref="G70:I70"/>
    <mergeCell ref="Q70:S70"/>
    <mergeCell ref="E82:J82"/>
    <mergeCell ref="K82:N82"/>
    <mergeCell ref="O82:T82"/>
    <mergeCell ref="U236:X236"/>
    <mergeCell ref="E237:J237"/>
    <mergeCell ref="O237:T237"/>
    <mergeCell ref="E103:J103"/>
    <mergeCell ref="G151:K151"/>
    <mergeCell ref="L151:N151"/>
    <mergeCell ref="P151:U151"/>
    <mergeCell ref="H153:K153"/>
    <mergeCell ref="L153:Q153"/>
    <mergeCell ref="F235:J235"/>
    <mergeCell ref="L235:N235"/>
    <mergeCell ref="P235:T235"/>
    <mergeCell ref="B94:F94"/>
    <mergeCell ref="G94:Y94"/>
    <mergeCell ref="T95:U95"/>
    <mergeCell ref="K87:N87"/>
    <mergeCell ref="R163:S163"/>
    <mergeCell ref="U163:V163"/>
    <mergeCell ref="X163:Y163"/>
    <mergeCell ref="R164:S164"/>
    <mergeCell ref="U164:V164"/>
    <mergeCell ref="X164:Y164"/>
    <mergeCell ref="I189:J190"/>
    <mergeCell ref="R189:S189"/>
    <mergeCell ref="F20:H20"/>
    <mergeCell ref="J20:L20"/>
    <mergeCell ref="L63:Q63"/>
    <mergeCell ref="R63:W63"/>
    <mergeCell ref="H59:J59"/>
    <mergeCell ref="B59:G59"/>
    <mergeCell ref="B60:G60"/>
    <mergeCell ref="H60:J60"/>
    <mergeCell ref="L60:V60"/>
    <mergeCell ref="T86:U86"/>
    <mergeCell ref="V86:X86"/>
    <mergeCell ref="B87:D87"/>
    <mergeCell ref="E87:J87"/>
    <mergeCell ref="J63:K63"/>
    <mergeCell ref="R62:W62"/>
    <mergeCell ref="J62:K62"/>
    <mergeCell ref="L66:M66"/>
    <mergeCell ref="N66:Q66"/>
    <mergeCell ref="B80:D80"/>
    <mergeCell ref="E80:J80"/>
    <mergeCell ref="K80:N80"/>
    <mergeCell ref="O80:T80"/>
    <mergeCell ref="C81:D81"/>
    <mergeCell ref="F81:J81"/>
    <mergeCell ref="L81:N81"/>
    <mergeCell ref="P81:T81"/>
    <mergeCell ref="V81:X81"/>
    <mergeCell ref="L83:N83"/>
    <mergeCell ref="V83:X83"/>
    <mergeCell ref="U82:X82"/>
    <mergeCell ref="B65:C65"/>
    <mergeCell ref="B62:C62"/>
    <mergeCell ref="H22:J22"/>
    <mergeCell ref="L22:R22"/>
    <mergeCell ref="G24:K24"/>
    <mergeCell ref="L24:N24"/>
    <mergeCell ref="P24:U24"/>
    <mergeCell ref="C26:E26"/>
    <mergeCell ref="F26:O26"/>
    <mergeCell ref="Q26:R26"/>
    <mergeCell ref="U26:V26"/>
    <mergeCell ref="S32:U32"/>
    <mergeCell ref="W32:Y32"/>
    <mergeCell ref="B33:D33"/>
    <mergeCell ref="E33:G33"/>
    <mergeCell ref="H33:M33"/>
    <mergeCell ref="O33:Q33"/>
    <mergeCell ref="R33:U33"/>
    <mergeCell ref="W33:Y33"/>
    <mergeCell ref="U28:V28"/>
    <mergeCell ref="W28:Y28"/>
    <mergeCell ref="B30:D30"/>
    <mergeCell ref="P142:T142"/>
    <mergeCell ref="V142:X142"/>
    <mergeCell ref="E136:J136"/>
    <mergeCell ref="K136:N136"/>
    <mergeCell ref="O136:T136"/>
    <mergeCell ref="U136:X136"/>
    <mergeCell ref="E137:J137"/>
    <mergeCell ref="X65:Y65"/>
    <mergeCell ref="D62:I62"/>
    <mergeCell ref="L62:Q62"/>
    <mergeCell ref="G53:K53"/>
    <mergeCell ref="L53:N53"/>
    <mergeCell ref="P53:U53"/>
    <mergeCell ref="H55:K55"/>
    <mergeCell ref="R55:W55"/>
    <mergeCell ref="L55:Q55"/>
    <mergeCell ref="L59:V59"/>
    <mergeCell ref="J57:K57"/>
    <mergeCell ref="D66:I66"/>
    <mergeCell ref="J66:K66"/>
    <mergeCell ref="V102:X102"/>
    <mergeCell ref="E89:J89"/>
    <mergeCell ref="C72:D72"/>
    <mergeCell ref="V346:X346"/>
    <mergeCell ref="C356:D356"/>
    <mergeCell ref="F356:J356"/>
    <mergeCell ref="L356:N356"/>
    <mergeCell ref="P356:T356"/>
    <mergeCell ref="V356:X356"/>
    <mergeCell ref="V345:X345"/>
    <mergeCell ref="U182:V182"/>
    <mergeCell ref="X182:Y182"/>
    <mergeCell ref="B187:C188"/>
    <mergeCell ref="D187:H187"/>
    <mergeCell ref="J130:L130"/>
    <mergeCell ref="B132:F132"/>
    <mergeCell ref="G132:Y132"/>
    <mergeCell ref="T133:U133"/>
    <mergeCell ref="V133:X133"/>
    <mergeCell ref="I187:J188"/>
    <mergeCell ref="R187:S187"/>
    <mergeCell ref="U187:V187"/>
    <mergeCell ref="X187:Y187"/>
    <mergeCell ref="R188:S188"/>
    <mergeCell ref="U188:V188"/>
    <mergeCell ref="T140:U140"/>
    <mergeCell ref="V140:X140"/>
    <mergeCell ref="B141:D141"/>
    <mergeCell ref="E141:J141"/>
    <mergeCell ref="K141:N141"/>
    <mergeCell ref="O141:T141"/>
    <mergeCell ref="U141:X141"/>
    <mergeCell ref="C142:D142"/>
    <mergeCell ref="F142:J142"/>
    <mergeCell ref="L142:N142"/>
    <mergeCell ref="U311:X311"/>
    <mergeCell ref="E323:J323"/>
    <mergeCell ref="V269:X269"/>
    <mergeCell ref="E270:J270"/>
    <mergeCell ref="L270:N270"/>
    <mergeCell ref="O270:T270"/>
    <mergeCell ref="V270:X270"/>
    <mergeCell ref="B272:D272"/>
    <mergeCell ref="J272:L272"/>
    <mergeCell ref="B339:D339"/>
    <mergeCell ref="O357:T357"/>
    <mergeCell ref="U357:X357"/>
    <mergeCell ref="E345:J345"/>
    <mergeCell ref="K345:N345"/>
    <mergeCell ref="E346:J346"/>
    <mergeCell ref="O346:T346"/>
    <mergeCell ref="B353:F353"/>
    <mergeCell ref="G353:Y353"/>
    <mergeCell ref="T354:U354"/>
    <mergeCell ref="V354:X354"/>
    <mergeCell ref="B355:D355"/>
    <mergeCell ref="E355:J355"/>
    <mergeCell ref="K355:N355"/>
    <mergeCell ref="O355:T355"/>
    <mergeCell ref="C344:D344"/>
    <mergeCell ref="F344:J344"/>
    <mergeCell ref="L344:N344"/>
    <mergeCell ref="P344:T344"/>
    <mergeCell ref="V344:X344"/>
    <mergeCell ref="U355:X355"/>
    <mergeCell ref="E357:J357"/>
    <mergeCell ref="L346:N346"/>
    <mergeCell ref="B92:D92"/>
    <mergeCell ref="J92:L92"/>
    <mergeCell ref="L90:N90"/>
    <mergeCell ref="V90:X90"/>
    <mergeCell ref="K89:N89"/>
    <mergeCell ref="C88:D88"/>
    <mergeCell ref="O87:T87"/>
    <mergeCell ref="U87:X87"/>
    <mergeCell ref="F88:J88"/>
    <mergeCell ref="B85:F85"/>
    <mergeCell ref="C321:D321"/>
    <mergeCell ref="V342:X342"/>
    <mergeCell ref="L88:N88"/>
    <mergeCell ref="P88:T88"/>
    <mergeCell ref="V88:X88"/>
    <mergeCell ref="L99:N99"/>
    <mergeCell ref="V99:X99"/>
    <mergeCell ref="C104:D104"/>
    <mergeCell ref="F104:J104"/>
    <mergeCell ref="L104:N104"/>
    <mergeCell ref="P104:T104"/>
    <mergeCell ref="V104:X104"/>
    <mergeCell ref="L237:N237"/>
    <mergeCell ref="V237:X237"/>
    <mergeCell ref="B103:D103"/>
    <mergeCell ref="C235:D235"/>
    <mergeCell ref="K103:N103"/>
    <mergeCell ref="O103:T103"/>
    <mergeCell ref="U103:X103"/>
    <mergeCell ref="B101:F101"/>
    <mergeCell ref="K311:N311"/>
    <mergeCell ref="O311:T311"/>
    <mergeCell ref="J339:L339"/>
    <mergeCell ref="B341:F341"/>
    <mergeCell ref="B255:F255"/>
    <mergeCell ref="G255:Y255"/>
    <mergeCell ref="T256:U256"/>
    <mergeCell ref="V256:X256"/>
    <mergeCell ref="B257:D257"/>
    <mergeCell ref="E252:J252"/>
    <mergeCell ref="E253:J253"/>
    <mergeCell ref="O253:T253"/>
    <mergeCell ref="B309:F309"/>
    <mergeCell ref="G309:Y309"/>
    <mergeCell ref="T310:U310"/>
    <mergeCell ref="V310:X310"/>
    <mergeCell ref="B311:D311"/>
    <mergeCell ref="E311:J311"/>
    <mergeCell ref="B320:D320"/>
    <mergeCell ref="E320:J320"/>
    <mergeCell ref="K320:N320"/>
    <mergeCell ref="O320:T320"/>
    <mergeCell ref="U320:X320"/>
    <mergeCell ref="B316:D316"/>
    <mergeCell ref="U304:X304"/>
    <mergeCell ref="E299:J299"/>
    <mergeCell ref="K299:N299"/>
    <mergeCell ref="E300:J300"/>
    <mergeCell ref="E306:J306"/>
    <mergeCell ref="K306:N306"/>
    <mergeCell ref="O306:T306"/>
    <mergeCell ref="G341:Y341"/>
    <mergeCell ref="E322:J322"/>
    <mergeCell ref="K322:N322"/>
    <mergeCell ref="B297:D297"/>
    <mergeCell ref="E297:J297"/>
    <mergeCell ref="K297:N297"/>
    <mergeCell ref="O297:T297"/>
    <mergeCell ref="U297:X297"/>
    <mergeCell ref="B263:D263"/>
    <mergeCell ref="J263:L263"/>
    <mergeCell ref="B295:F295"/>
    <mergeCell ref="G295:Y295"/>
    <mergeCell ref="C268:D268"/>
    <mergeCell ref="F268:J268"/>
    <mergeCell ref="L268:N268"/>
    <mergeCell ref="P268:T268"/>
    <mergeCell ref="V268:X268"/>
    <mergeCell ref="E269:J269"/>
    <mergeCell ref="K269:N269"/>
    <mergeCell ref="P269:T269"/>
    <mergeCell ref="T266:U266"/>
    <mergeCell ref="V266:X266"/>
    <mergeCell ref="B267:D267"/>
    <mergeCell ref="E267:J267"/>
    <mergeCell ref="K267:N267"/>
    <mergeCell ref="O267:T267"/>
    <mergeCell ref="U267:X267"/>
    <mergeCell ref="P277:T277"/>
    <mergeCell ref="V277:X277"/>
    <mergeCell ref="T284:U284"/>
    <mergeCell ref="V284:X284"/>
    <mergeCell ref="B285:D285"/>
    <mergeCell ref="E285:J285"/>
    <mergeCell ref="K285:N285"/>
    <mergeCell ref="O285:T285"/>
    <mergeCell ref="T342:U342"/>
    <mergeCell ref="O323:T323"/>
    <mergeCell ref="B325:F325"/>
    <mergeCell ref="B274:F274"/>
    <mergeCell ref="G274:Y274"/>
    <mergeCell ref="T275:U275"/>
    <mergeCell ref="V275:X275"/>
    <mergeCell ref="B276:D276"/>
    <mergeCell ref="E276:J276"/>
    <mergeCell ref="K276:N276"/>
    <mergeCell ref="O276:T276"/>
    <mergeCell ref="O307:T307"/>
    <mergeCell ref="E314:J314"/>
    <mergeCell ref="O314:T314"/>
    <mergeCell ref="P299:T299"/>
    <mergeCell ref="V299:X299"/>
    <mergeCell ref="L300:N300"/>
    <mergeCell ref="V300:X300"/>
    <mergeCell ref="C305:D305"/>
    <mergeCell ref="F305:J305"/>
    <mergeCell ref="L305:N305"/>
    <mergeCell ref="P305:T305"/>
    <mergeCell ref="V305:X305"/>
    <mergeCell ref="O300:T300"/>
    <mergeCell ref="B304:D304"/>
    <mergeCell ref="E304:J304"/>
    <mergeCell ref="K304:N304"/>
    <mergeCell ref="O304:T304"/>
    <mergeCell ref="U276:X276"/>
    <mergeCell ref="C277:D277"/>
    <mergeCell ref="F277:J277"/>
    <mergeCell ref="L277:N277"/>
    <mergeCell ref="B382:F382"/>
    <mergeCell ref="G382:Y382"/>
    <mergeCell ref="F328:J328"/>
    <mergeCell ref="L328:N328"/>
    <mergeCell ref="P328:T328"/>
    <mergeCell ref="V328:X328"/>
    <mergeCell ref="E329:J329"/>
    <mergeCell ref="U306:X306"/>
    <mergeCell ref="B302:F302"/>
    <mergeCell ref="G302:Y302"/>
    <mergeCell ref="T303:U303"/>
    <mergeCell ref="V303:X303"/>
    <mergeCell ref="E358:J358"/>
    <mergeCell ref="O358:T358"/>
    <mergeCell ref="V376:X376"/>
    <mergeCell ref="L358:N358"/>
    <mergeCell ref="B373:D373"/>
    <mergeCell ref="E373:J373"/>
    <mergeCell ref="K373:N373"/>
    <mergeCell ref="O373:T373"/>
    <mergeCell ref="U373:X373"/>
    <mergeCell ref="C374:D374"/>
    <mergeCell ref="F374:J374"/>
    <mergeCell ref="F321:J321"/>
    <mergeCell ref="L321:N321"/>
    <mergeCell ref="P321:T321"/>
    <mergeCell ref="V321:X321"/>
    <mergeCell ref="P322:T322"/>
    <mergeCell ref="V322:X322"/>
    <mergeCell ref="L323:N323"/>
    <mergeCell ref="V323:X323"/>
    <mergeCell ref="P345:T345"/>
    <mergeCell ref="E386:J386"/>
    <mergeCell ref="K386:N386"/>
    <mergeCell ref="O386:T386"/>
    <mergeCell ref="U386:X386"/>
    <mergeCell ref="E387:J387"/>
    <mergeCell ref="L387:N387"/>
    <mergeCell ref="O387:T387"/>
    <mergeCell ref="V387:X387"/>
    <mergeCell ref="T383:U383"/>
    <mergeCell ref="V383:X383"/>
    <mergeCell ref="B384:D384"/>
    <mergeCell ref="E384:J384"/>
    <mergeCell ref="K384:N384"/>
    <mergeCell ref="O384:T384"/>
    <mergeCell ref="U384:X384"/>
    <mergeCell ref="C385:D385"/>
    <mergeCell ref="F385:J385"/>
    <mergeCell ref="L385:N385"/>
    <mergeCell ref="P385:T385"/>
    <mergeCell ref="V385:X385"/>
    <mergeCell ref="E30:G30"/>
    <mergeCell ref="H30:M30"/>
    <mergeCell ref="N30:Q30"/>
    <mergeCell ref="R30:U30"/>
    <mergeCell ref="V30:Y30"/>
    <mergeCell ref="B31:D31"/>
    <mergeCell ref="E31:G31"/>
    <mergeCell ref="H31:M31"/>
    <mergeCell ref="N31:Q31"/>
    <mergeCell ref="R31:U31"/>
    <mergeCell ref="W31:Y31"/>
    <mergeCell ref="B32:D32"/>
    <mergeCell ref="E32:G32"/>
    <mergeCell ref="H32:M32"/>
    <mergeCell ref="N32:Q32"/>
    <mergeCell ref="D51:V51"/>
    <mergeCell ref="U44:V44"/>
    <mergeCell ref="W44:Y44"/>
    <mergeCell ref="B46:D46"/>
    <mergeCell ref="E46:G46"/>
    <mergeCell ref="H46:M46"/>
    <mergeCell ref="N46:Q46"/>
    <mergeCell ref="R46:U46"/>
    <mergeCell ref="V46:Y46"/>
    <mergeCell ref="B47:D47"/>
    <mergeCell ref="E47:G47"/>
    <mergeCell ref="H47:M47"/>
    <mergeCell ref="N47:Q47"/>
    <mergeCell ref="R47:U47"/>
    <mergeCell ref="W47:Y47"/>
    <mergeCell ref="F36:H36"/>
    <mergeCell ref="J36:L36"/>
    <mergeCell ref="H38:J38"/>
    <mergeCell ref="L38:R38"/>
    <mergeCell ref="G40:K40"/>
    <mergeCell ref="L40:N40"/>
    <mergeCell ref="P40:U40"/>
    <mergeCell ref="C42:E42"/>
    <mergeCell ref="F42:O42"/>
    <mergeCell ref="Q42:R42"/>
    <mergeCell ref="U42:V42"/>
    <mergeCell ref="B117:C117"/>
    <mergeCell ref="D117:I117"/>
    <mergeCell ref="J117:K117"/>
    <mergeCell ref="L117:Q117"/>
    <mergeCell ref="R117:W117"/>
    <mergeCell ref="X117:Y117"/>
    <mergeCell ref="G109:K109"/>
    <mergeCell ref="L109:N109"/>
    <mergeCell ref="P109:U109"/>
    <mergeCell ref="H111:K111"/>
    <mergeCell ref="L111:Q111"/>
    <mergeCell ref="R111:W111"/>
    <mergeCell ref="J113:K113"/>
    <mergeCell ref="B115:G115"/>
    <mergeCell ref="H115:J115"/>
    <mergeCell ref="L115:V115"/>
    <mergeCell ref="B48:D48"/>
    <mergeCell ref="E48:G48"/>
    <mergeCell ref="H48:M48"/>
    <mergeCell ref="N48:Q48"/>
    <mergeCell ref="S48:U48"/>
    <mergeCell ref="W48:Y48"/>
    <mergeCell ref="G85:Y85"/>
    <mergeCell ref="X62:Y62"/>
    <mergeCell ref="B63:C63"/>
    <mergeCell ref="X63:Y63"/>
    <mergeCell ref="L64:M64"/>
    <mergeCell ref="N64:Q64"/>
    <mergeCell ref="L65:M65"/>
    <mergeCell ref="N65:Q65"/>
    <mergeCell ref="R64:S64"/>
    <mergeCell ref="D63:I63"/>
    <mergeCell ref="B120:C120"/>
    <mergeCell ref="D120:I120"/>
    <mergeCell ref="J120:K120"/>
    <mergeCell ref="L120:M120"/>
    <mergeCell ref="N120:Q120"/>
    <mergeCell ref="R120:S120"/>
    <mergeCell ref="T120:W120"/>
    <mergeCell ref="X120:Y120"/>
    <mergeCell ref="E83:J83"/>
    <mergeCell ref="O83:T83"/>
    <mergeCell ref="C97:D97"/>
    <mergeCell ref="F97:J97"/>
    <mergeCell ref="L97:N97"/>
    <mergeCell ref="P97:T97"/>
    <mergeCell ref="V97:X97"/>
    <mergeCell ref="E90:J90"/>
    <mergeCell ref="O90:T90"/>
    <mergeCell ref="B96:D96"/>
    <mergeCell ref="E96:J96"/>
    <mergeCell ref="K96:N96"/>
    <mergeCell ref="O96:T96"/>
    <mergeCell ref="U96:X96"/>
    <mergeCell ref="V95:X95"/>
    <mergeCell ref="B121:C121"/>
    <mergeCell ref="D121:I121"/>
    <mergeCell ref="J121:K121"/>
    <mergeCell ref="L121:M121"/>
    <mergeCell ref="N121:Q121"/>
    <mergeCell ref="R121:S121"/>
    <mergeCell ref="T121:W121"/>
    <mergeCell ref="X121:Y121"/>
    <mergeCell ref="B118:C118"/>
    <mergeCell ref="D118:I118"/>
    <mergeCell ref="J118:K118"/>
    <mergeCell ref="L118:Q118"/>
    <mergeCell ref="R118:W118"/>
    <mergeCell ref="X118:Y118"/>
    <mergeCell ref="B119:C119"/>
    <mergeCell ref="D119:I119"/>
    <mergeCell ref="J119:K119"/>
    <mergeCell ref="L119:M119"/>
    <mergeCell ref="N119:Q119"/>
    <mergeCell ref="R119:S119"/>
    <mergeCell ref="L137:N137"/>
    <mergeCell ref="O137:T137"/>
    <mergeCell ref="V137:X137"/>
    <mergeCell ref="B139:F139"/>
    <mergeCell ref="G139:Y139"/>
    <mergeCell ref="M163:N163"/>
    <mergeCell ref="M164:N164"/>
    <mergeCell ref="M165:N165"/>
    <mergeCell ref="M166:N166"/>
    <mergeCell ref="M181:N181"/>
    <mergeCell ref="M182:N182"/>
    <mergeCell ref="B168:C169"/>
    <mergeCell ref="U168:V168"/>
    <mergeCell ref="X168:Y168"/>
    <mergeCell ref="M169:N169"/>
    <mergeCell ref="R169:S169"/>
    <mergeCell ref="U169:V169"/>
    <mergeCell ref="X169:Y169"/>
    <mergeCell ref="D172:H172"/>
    <mergeCell ref="I172:J173"/>
    <mergeCell ref="M172:N172"/>
    <mergeCell ref="R172:S172"/>
    <mergeCell ref="U172:V172"/>
    <mergeCell ref="X172:Y172"/>
    <mergeCell ref="M173:N173"/>
    <mergeCell ref="X171:Y171"/>
    <mergeCell ref="O171:P171"/>
    <mergeCell ref="D178:H178"/>
    <mergeCell ref="I178:J179"/>
    <mergeCell ref="M178:N178"/>
    <mergeCell ref="R178:S178"/>
    <mergeCell ref="U178:V178"/>
    <mergeCell ref="M183:N183"/>
    <mergeCell ref="M184:N184"/>
    <mergeCell ref="M185:N185"/>
    <mergeCell ref="E143:J143"/>
    <mergeCell ref="K143:N143"/>
    <mergeCell ref="O143:T143"/>
    <mergeCell ref="U143:X143"/>
    <mergeCell ref="E144:J144"/>
    <mergeCell ref="L144:N144"/>
    <mergeCell ref="O144:T144"/>
    <mergeCell ref="V144:X144"/>
    <mergeCell ref="L159:N159"/>
    <mergeCell ref="O159:P159"/>
    <mergeCell ref="R173:S173"/>
    <mergeCell ref="U173:V173"/>
    <mergeCell ref="X173:Y173"/>
    <mergeCell ref="O173:P173"/>
    <mergeCell ref="D170:H170"/>
    <mergeCell ref="I170:J171"/>
    <mergeCell ref="M170:N170"/>
    <mergeCell ref="R170:S170"/>
    <mergeCell ref="U170:V170"/>
    <mergeCell ref="X170:Y170"/>
    <mergeCell ref="M171:N171"/>
    <mergeCell ref="R171:S171"/>
    <mergeCell ref="U171:V171"/>
    <mergeCell ref="O164:P164"/>
    <mergeCell ref="O166:P166"/>
    <mergeCell ref="D168:H168"/>
    <mergeCell ref="I168:J169"/>
    <mergeCell ref="M168:N168"/>
    <mergeCell ref="R168:S168"/>
    <mergeCell ref="C216:G216"/>
    <mergeCell ref="J216:R216"/>
    <mergeCell ref="J219:P219"/>
    <mergeCell ref="J224:P224"/>
    <mergeCell ref="B176:C177"/>
    <mergeCell ref="D176:H176"/>
    <mergeCell ref="I176:J177"/>
    <mergeCell ref="M176:N176"/>
    <mergeCell ref="R176:S176"/>
    <mergeCell ref="U176:V176"/>
    <mergeCell ref="X176:Y176"/>
    <mergeCell ref="M177:N177"/>
    <mergeCell ref="R177:S177"/>
    <mergeCell ref="U177:V177"/>
    <mergeCell ref="X177:Y177"/>
    <mergeCell ref="O177:P177"/>
    <mergeCell ref="B174:C175"/>
    <mergeCell ref="D174:H174"/>
    <mergeCell ref="I174:J175"/>
    <mergeCell ref="M174:N174"/>
    <mergeCell ref="R174:S174"/>
    <mergeCell ref="U174:V174"/>
    <mergeCell ref="X174:Y174"/>
    <mergeCell ref="M175:N175"/>
    <mergeCell ref="R175:S175"/>
    <mergeCell ref="U175:V175"/>
    <mergeCell ref="X175:Y175"/>
    <mergeCell ref="O175:P175"/>
    <mergeCell ref="X188:Y188"/>
    <mergeCell ref="M187:N187"/>
    <mergeCell ref="M188:N188"/>
    <mergeCell ref="B178:C179"/>
    <mergeCell ref="X178:Y178"/>
    <mergeCell ref="M179:N179"/>
    <mergeCell ref="R179:S179"/>
    <mergeCell ref="U179:V179"/>
    <mergeCell ref="X179:Y179"/>
    <mergeCell ref="O179:P179"/>
    <mergeCell ref="E246:J246"/>
    <mergeCell ref="L246:N246"/>
    <mergeCell ref="O246:T246"/>
    <mergeCell ref="V246:X246"/>
    <mergeCell ref="B265:F265"/>
    <mergeCell ref="G265:Y265"/>
    <mergeCell ref="B241:F241"/>
    <mergeCell ref="G241:Y241"/>
    <mergeCell ref="T242:U242"/>
    <mergeCell ref="V242:X242"/>
    <mergeCell ref="B243:D243"/>
    <mergeCell ref="E243:J243"/>
    <mergeCell ref="K243:N243"/>
    <mergeCell ref="O243:T243"/>
    <mergeCell ref="U243:X243"/>
    <mergeCell ref="C211:G211"/>
    <mergeCell ref="J211:R211"/>
    <mergeCell ref="C213:D213"/>
    <mergeCell ref="E213:H213"/>
    <mergeCell ref="J213:P213"/>
    <mergeCell ref="C244:D244"/>
    <mergeCell ref="F244:J244"/>
    <mergeCell ref="L244:N244"/>
    <mergeCell ref="P244:T244"/>
    <mergeCell ref="V244:X244"/>
    <mergeCell ref="E245:J245"/>
    <mergeCell ref="K245:N245"/>
    <mergeCell ref="O245:T245"/>
    <mergeCell ref="U245:X245"/>
    <mergeCell ref="E259:J259"/>
    <mergeCell ref="K259:N259"/>
    <mergeCell ref="O259:T259"/>
    <mergeCell ref="U259:X259"/>
    <mergeCell ref="E260:J260"/>
    <mergeCell ref="O260:T260"/>
    <mergeCell ref="C251:D251"/>
    <mergeCell ref="F251:J251"/>
    <mergeCell ref="L251:N251"/>
    <mergeCell ref="P251:T251"/>
    <mergeCell ref="V251:X251"/>
    <mergeCell ref="L253:N253"/>
    <mergeCell ref="V253:X253"/>
    <mergeCell ref="K252:N252"/>
    <mergeCell ref="O252:T252"/>
    <mergeCell ref="U252:X252"/>
    <mergeCell ref="G248:Y248"/>
    <mergeCell ref="T249:U249"/>
    <mergeCell ref="V249:X249"/>
    <mergeCell ref="B250:D250"/>
    <mergeCell ref="E250:J250"/>
    <mergeCell ref="K250:N250"/>
    <mergeCell ref="U285:X285"/>
    <mergeCell ref="C286:D286"/>
    <mergeCell ref="F286:J286"/>
    <mergeCell ref="L286:N286"/>
    <mergeCell ref="P286:T286"/>
    <mergeCell ref="V286:X286"/>
    <mergeCell ref="O278:T278"/>
    <mergeCell ref="U278:X278"/>
    <mergeCell ref="E279:J279"/>
    <mergeCell ref="L279:N279"/>
    <mergeCell ref="O279:T279"/>
    <mergeCell ref="V279:X279"/>
    <mergeCell ref="B281:D281"/>
    <mergeCell ref="J281:L281"/>
    <mergeCell ref="B283:F283"/>
    <mergeCell ref="G283:Y283"/>
    <mergeCell ref="E278:J278"/>
    <mergeCell ref="K278:N278"/>
    <mergeCell ref="K329:N329"/>
    <mergeCell ref="O329:T329"/>
    <mergeCell ref="U329:X329"/>
    <mergeCell ref="E287:J287"/>
    <mergeCell ref="K287:N287"/>
    <mergeCell ref="O287:T287"/>
    <mergeCell ref="U287:X287"/>
    <mergeCell ref="E288:J288"/>
    <mergeCell ref="L288:N288"/>
    <mergeCell ref="O288:T288"/>
    <mergeCell ref="V288:X288"/>
    <mergeCell ref="B293:D293"/>
    <mergeCell ref="J293:L293"/>
    <mergeCell ref="E327:J327"/>
    <mergeCell ref="K327:N327"/>
    <mergeCell ref="O327:T327"/>
    <mergeCell ref="U327:X327"/>
    <mergeCell ref="L307:N307"/>
    <mergeCell ref="V307:X307"/>
    <mergeCell ref="C312:D312"/>
    <mergeCell ref="F312:J312"/>
    <mergeCell ref="L312:N312"/>
    <mergeCell ref="P312:T312"/>
    <mergeCell ref="V312:X312"/>
    <mergeCell ref="L314:N314"/>
    <mergeCell ref="V314:X314"/>
    <mergeCell ref="E307:J307"/>
    <mergeCell ref="G325:Y325"/>
    <mergeCell ref="T326:U326"/>
    <mergeCell ref="V326:X326"/>
    <mergeCell ref="B327:D327"/>
    <mergeCell ref="C328:D328"/>
    <mergeCell ref="C335:D335"/>
    <mergeCell ref="F335:J335"/>
    <mergeCell ref="L335:N335"/>
    <mergeCell ref="P335:T335"/>
    <mergeCell ref="V335:X335"/>
    <mergeCell ref="E336:J336"/>
    <mergeCell ref="K336:N336"/>
    <mergeCell ref="O336:T336"/>
    <mergeCell ref="U336:X336"/>
    <mergeCell ref="E330:J330"/>
    <mergeCell ref="L330:N330"/>
    <mergeCell ref="O330:T330"/>
    <mergeCell ref="V330:X330"/>
    <mergeCell ref="B332:F332"/>
    <mergeCell ref="G332:Y332"/>
    <mergeCell ref="T333:U333"/>
    <mergeCell ref="V333:X333"/>
    <mergeCell ref="B334:D334"/>
    <mergeCell ref="E334:J334"/>
    <mergeCell ref="K334:N334"/>
    <mergeCell ref="O334:T334"/>
    <mergeCell ref="U334:X334"/>
    <mergeCell ref="B472:F472"/>
    <mergeCell ref="G472:Y472"/>
    <mergeCell ref="B465:D465"/>
    <mergeCell ref="E465:J465"/>
    <mergeCell ref="K465:N465"/>
    <mergeCell ref="O465:T465"/>
    <mergeCell ref="U465:X465"/>
    <mergeCell ref="C466:D466"/>
    <mergeCell ref="F466:J466"/>
    <mergeCell ref="L466:N466"/>
    <mergeCell ref="P466:T466"/>
    <mergeCell ref="V466:X466"/>
    <mergeCell ref="E337:J337"/>
    <mergeCell ref="L337:N337"/>
    <mergeCell ref="O337:T337"/>
    <mergeCell ref="V337:X337"/>
    <mergeCell ref="E461:G461"/>
    <mergeCell ref="M461:O461"/>
    <mergeCell ref="B463:F463"/>
    <mergeCell ref="G463:Y463"/>
    <mergeCell ref="T464:U464"/>
    <mergeCell ref="V464:X464"/>
    <mergeCell ref="O366:T366"/>
    <mergeCell ref="U366:X366"/>
    <mergeCell ref="E367:J367"/>
    <mergeCell ref="L367:N367"/>
    <mergeCell ref="O367:T367"/>
    <mergeCell ref="V367:X367"/>
    <mergeCell ref="E360:G360"/>
    <mergeCell ref="M360:O360"/>
    <mergeCell ref="E369:G369"/>
    <mergeCell ref="M369:O369"/>
    <mergeCell ref="E476:J476"/>
    <mergeCell ref="K476:N476"/>
    <mergeCell ref="O476:T476"/>
    <mergeCell ref="U476:X476"/>
    <mergeCell ref="E477:J477"/>
    <mergeCell ref="L477:N477"/>
    <mergeCell ref="O477:T477"/>
    <mergeCell ref="V477:X477"/>
    <mergeCell ref="T473:U473"/>
    <mergeCell ref="V473:X473"/>
    <mergeCell ref="B474:D474"/>
    <mergeCell ref="E474:J474"/>
    <mergeCell ref="K474:N474"/>
    <mergeCell ref="O474:T474"/>
    <mergeCell ref="U474:X474"/>
    <mergeCell ref="C475:D475"/>
    <mergeCell ref="F475:J475"/>
    <mergeCell ref="L475:N475"/>
    <mergeCell ref="P475:T475"/>
    <mergeCell ref="V475:X475"/>
    <mergeCell ref="L374:N374"/>
    <mergeCell ref="P374:T374"/>
    <mergeCell ref="V374:X374"/>
    <mergeCell ref="E375:J375"/>
    <mergeCell ref="K375:N375"/>
    <mergeCell ref="O375:T375"/>
    <mergeCell ref="U375:X375"/>
    <mergeCell ref="E376:J376"/>
    <mergeCell ref="L376:N376"/>
    <mergeCell ref="O376:T376"/>
    <mergeCell ref="B362:F362"/>
    <mergeCell ref="G362:Y362"/>
    <mergeCell ref="T363:U363"/>
    <mergeCell ref="V363:X363"/>
    <mergeCell ref="B364:D364"/>
    <mergeCell ref="E364:J364"/>
    <mergeCell ref="K364:N364"/>
    <mergeCell ref="O364:T364"/>
    <mergeCell ref="U364:X364"/>
    <mergeCell ref="C365:D365"/>
    <mergeCell ref="F365:J365"/>
    <mergeCell ref="L365:N365"/>
    <mergeCell ref="P365:T365"/>
    <mergeCell ref="V365:X365"/>
    <mergeCell ref="E366:J366"/>
    <mergeCell ref="K366:N366"/>
    <mergeCell ref="B371:F371"/>
    <mergeCell ref="G371:Y371"/>
    <mergeCell ref="T372:U372"/>
    <mergeCell ref="V372:X372"/>
    <mergeCell ref="C394:D394"/>
    <mergeCell ref="F394:J394"/>
    <mergeCell ref="L394:N394"/>
    <mergeCell ref="P394:T394"/>
    <mergeCell ref="V394:X394"/>
    <mergeCell ref="E395:J395"/>
    <mergeCell ref="K395:N395"/>
    <mergeCell ref="O395:T395"/>
    <mergeCell ref="U395:X395"/>
    <mergeCell ref="B391:F391"/>
    <mergeCell ref="G391:Y391"/>
    <mergeCell ref="T392:U392"/>
    <mergeCell ref="V392:X392"/>
    <mergeCell ref="B393:D393"/>
    <mergeCell ref="E393:J393"/>
    <mergeCell ref="K393:N393"/>
    <mergeCell ref="O393:T393"/>
    <mergeCell ref="U393:X393"/>
    <mergeCell ref="B402:D402"/>
    <mergeCell ref="E402:J402"/>
    <mergeCell ref="K402:N402"/>
    <mergeCell ref="O402:T402"/>
    <mergeCell ref="U402:X402"/>
    <mergeCell ref="C403:D403"/>
    <mergeCell ref="F403:J403"/>
    <mergeCell ref="L403:N403"/>
    <mergeCell ref="P403:T403"/>
    <mergeCell ref="V403:X403"/>
    <mergeCell ref="E396:J396"/>
    <mergeCell ref="L396:N396"/>
    <mergeCell ref="O396:T396"/>
    <mergeCell ref="V396:X396"/>
    <mergeCell ref="B400:F400"/>
    <mergeCell ref="G400:Y400"/>
    <mergeCell ref="T401:U401"/>
    <mergeCell ref="V401:X401"/>
    <mergeCell ref="B409:F409"/>
    <mergeCell ref="G409:Y409"/>
    <mergeCell ref="T410:U410"/>
    <mergeCell ref="V410:X410"/>
    <mergeCell ref="B411:D411"/>
    <mergeCell ref="E411:J411"/>
    <mergeCell ref="K411:N411"/>
    <mergeCell ref="O411:T411"/>
    <mergeCell ref="U411:X411"/>
    <mergeCell ref="E404:J404"/>
    <mergeCell ref="K404:N404"/>
    <mergeCell ref="O404:T404"/>
    <mergeCell ref="U404:X404"/>
    <mergeCell ref="E405:J405"/>
    <mergeCell ref="L405:N405"/>
    <mergeCell ref="O405:T405"/>
    <mergeCell ref="V405:X405"/>
    <mergeCell ref="E414:J414"/>
    <mergeCell ref="L414:N414"/>
    <mergeCell ref="O414:T414"/>
    <mergeCell ref="V414:X414"/>
    <mergeCell ref="B418:F418"/>
    <mergeCell ref="G418:Y418"/>
    <mergeCell ref="T419:U419"/>
    <mergeCell ref="V419:X419"/>
    <mergeCell ref="C412:D412"/>
    <mergeCell ref="F412:J412"/>
    <mergeCell ref="L412:N412"/>
    <mergeCell ref="P412:T412"/>
    <mergeCell ref="V412:X412"/>
    <mergeCell ref="E413:J413"/>
    <mergeCell ref="K413:N413"/>
    <mergeCell ref="O413:T413"/>
    <mergeCell ref="U413:X413"/>
    <mergeCell ref="E422:J422"/>
    <mergeCell ref="K422:N422"/>
    <mergeCell ref="O422:T422"/>
    <mergeCell ref="U422:X422"/>
    <mergeCell ref="E423:J423"/>
    <mergeCell ref="L423:N423"/>
    <mergeCell ref="O423:T423"/>
    <mergeCell ref="V423:X423"/>
    <mergeCell ref="B420:D420"/>
    <mergeCell ref="E420:J420"/>
    <mergeCell ref="K420:N420"/>
    <mergeCell ref="O420:T420"/>
    <mergeCell ref="U420:X420"/>
    <mergeCell ref="C421:D421"/>
    <mergeCell ref="F421:J421"/>
    <mergeCell ref="L421:N421"/>
    <mergeCell ref="P421:T421"/>
    <mergeCell ref="V421:X421"/>
    <mergeCell ref="C430:D430"/>
    <mergeCell ref="F430:J430"/>
    <mergeCell ref="L430:N430"/>
    <mergeCell ref="P430:T430"/>
    <mergeCell ref="V430:X430"/>
    <mergeCell ref="E431:J431"/>
    <mergeCell ref="K431:N431"/>
    <mergeCell ref="O431:T431"/>
    <mergeCell ref="U431:X431"/>
    <mergeCell ref="B427:F427"/>
    <mergeCell ref="G427:Y427"/>
    <mergeCell ref="T428:U428"/>
    <mergeCell ref="V428:X428"/>
    <mergeCell ref="B429:D429"/>
    <mergeCell ref="E429:J429"/>
    <mergeCell ref="K429:N429"/>
    <mergeCell ref="O429:T429"/>
    <mergeCell ref="U429:X429"/>
    <mergeCell ref="B438:D438"/>
    <mergeCell ref="E438:J438"/>
    <mergeCell ref="K438:N438"/>
    <mergeCell ref="O438:T438"/>
    <mergeCell ref="U438:X438"/>
    <mergeCell ref="C439:D439"/>
    <mergeCell ref="F439:J439"/>
    <mergeCell ref="L439:N439"/>
    <mergeCell ref="P439:T439"/>
    <mergeCell ref="V439:X439"/>
    <mergeCell ref="E432:J432"/>
    <mergeCell ref="L432:N432"/>
    <mergeCell ref="O432:T432"/>
    <mergeCell ref="V432:X432"/>
    <mergeCell ref="B436:F436"/>
    <mergeCell ref="G436:Y436"/>
    <mergeCell ref="T437:U437"/>
    <mergeCell ref="V437:X437"/>
    <mergeCell ref="O449:T449"/>
    <mergeCell ref="U449:X449"/>
    <mergeCell ref="B445:F445"/>
    <mergeCell ref="G445:Y445"/>
    <mergeCell ref="T446:U446"/>
    <mergeCell ref="V446:X446"/>
    <mergeCell ref="B447:D447"/>
    <mergeCell ref="E447:J447"/>
    <mergeCell ref="K447:N447"/>
    <mergeCell ref="O447:T447"/>
    <mergeCell ref="U447:X447"/>
    <mergeCell ref="E440:J440"/>
    <mergeCell ref="K440:N440"/>
    <mergeCell ref="O440:T440"/>
    <mergeCell ref="U440:X440"/>
    <mergeCell ref="E441:J441"/>
    <mergeCell ref="L441:N441"/>
    <mergeCell ref="O441:T441"/>
    <mergeCell ref="V441:X441"/>
    <mergeCell ref="E470:G470"/>
    <mergeCell ref="M470:O470"/>
    <mergeCell ref="B456:D456"/>
    <mergeCell ref="E456:J456"/>
    <mergeCell ref="K456:N456"/>
    <mergeCell ref="O456:T456"/>
    <mergeCell ref="U456:X456"/>
    <mergeCell ref="C457:D457"/>
    <mergeCell ref="F457:J457"/>
    <mergeCell ref="L457:N457"/>
    <mergeCell ref="P457:T457"/>
    <mergeCell ref="V457:X457"/>
    <mergeCell ref="E467:J467"/>
    <mergeCell ref="K467:N467"/>
    <mergeCell ref="O467:T467"/>
    <mergeCell ref="U467:X467"/>
    <mergeCell ref="E468:J468"/>
    <mergeCell ref="L468:N468"/>
    <mergeCell ref="O468:T468"/>
    <mergeCell ref="V468:X468"/>
    <mergeCell ref="F8:I8"/>
    <mergeCell ref="K8:M8"/>
    <mergeCell ref="O8:U8"/>
    <mergeCell ref="F10:M10"/>
    <mergeCell ref="O10:Q11"/>
    <mergeCell ref="S10:U11"/>
    <mergeCell ref="F11:M11"/>
    <mergeCell ref="Q14:R14"/>
    <mergeCell ref="U14:V14"/>
    <mergeCell ref="E458:J458"/>
    <mergeCell ref="K458:N458"/>
    <mergeCell ref="O458:T458"/>
    <mergeCell ref="U458:X458"/>
    <mergeCell ref="E459:J459"/>
    <mergeCell ref="L459:N459"/>
    <mergeCell ref="O459:T459"/>
    <mergeCell ref="V459:X459"/>
    <mergeCell ref="E450:J450"/>
    <mergeCell ref="L450:N450"/>
    <mergeCell ref="O450:T450"/>
    <mergeCell ref="V450:X450"/>
    <mergeCell ref="B454:F454"/>
    <mergeCell ref="G454:Y454"/>
    <mergeCell ref="T455:U455"/>
    <mergeCell ref="V455:X455"/>
    <mergeCell ref="C448:D448"/>
    <mergeCell ref="F448:J448"/>
    <mergeCell ref="L448:N448"/>
    <mergeCell ref="P448:T448"/>
    <mergeCell ref="V448:X448"/>
    <mergeCell ref="E449:J449"/>
    <mergeCell ref="K449:N449"/>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第5章　P331～P443</oddHeader>
  </headerFooter>
  <rowBreaks count="7" manualBreakCount="7">
    <brk id="71" min="1" max="24" man="1"/>
    <brk id="138" min="1" max="24" man="1"/>
    <brk id="201" min="1" max="24" man="1"/>
    <brk id="260" min="1" max="24" man="1"/>
    <brk id="324" min="1" max="24" man="1"/>
    <brk id="387" min="1" max="24" man="1"/>
    <brk id="442" min="1"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606"/>
  <sheetViews>
    <sheetView zoomScaleNormal="100" workbookViewId="0">
      <selection activeCell="N32" sqref="N32:Q32"/>
    </sheetView>
  </sheetViews>
  <sheetFormatPr defaultRowHeight="18"/>
  <cols>
    <col min="1" max="7" width="4.4140625" customWidth="1"/>
    <col min="8" max="8" width="6.1640625" customWidth="1"/>
    <col min="9" max="10" width="4.4140625" customWidth="1"/>
    <col min="11" max="11" width="5.1640625" customWidth="1"/>
    <col min="12" max="14" width="4.4140625" customWidth="1"/>
    <col min="15" max="15" width="6.1640625" customWidth="1"/>
    <col min="16" max="17" width="4.4140625" customWidth="1"/>
    <col min="18" max="18" width="6" customWidth="1"/>
    <col min="19" max="20" width="4.4140625" customWidth="1"/>
    <col min="21" max="21" width="6.6640625" customWidth="1"/>
    <col min="22" max="22" width="6.58203125" customWidth="1"/>
    <col min="23" max="23" width="4.4140625" customWidth="1"/>
    <col min="24" max="24" width="8.1640625" customWidth="1"/>
    <col min="25" max="26" width="4.4140625" customWidth="1"/>
    <col min="27" max="27" width="4.08203125" customWidth="1"/>
  </cols>
  <sheetData>
    <row r="1" spans="2:27" ht="18.5" thickBot="1"/>
    <row r="2" spans="2:27" ht="18.5" thickBot="1">
      <c r="B2" s="71" t="s">
        <v>46</v>
      </c>
      <c r="C2" s="71"/>
      <c r="D2" s="71"/>
      <c r="E2" s="2" t="s">
        <v>108</v>
      </c>
      <c r="F2" s="5">
        <v>5</v>
      </c>
      <c r="G2" s="2" t="s">
        <v>109</v>
      </c>
      <c r="I2" s="2" t="s">
        <v>45</v>
      </c>
      <c r="J2" s="72">
        <v>331</v>
      </c>
      <c r="K2" s="73"/>
      <c r="L2" s="2" t="s">
        <v>117</v>
      </c>
      <c r="M2" s="2" t="s">
        <v>45</v>
      </c>
      <c r="N2" s="72">
        <v>443</v>
      </c>
      <c r="O2" s="73"/>
    </row>
    <row r="4" spans="2:27" s="50" customFormat="1" ht="26.5" customHeight="1">
      <c r="B4" s="48" t="s">
        <v>661</v>
      </c>
      <c r="C4" s="49"/>
      <c r="D4" s="49"/>
      <c r="E4" s="49"/>
      <c r="F4" s="49"/>
      <c r="G4" s="49"/>
      <c r="H4" s="49"/>
      <c r="I4" s="49"/>
      <c r="J4" s="49"/>
      <c r="K4" s="49"/>
      <c r="L4" s="49"/>
      <c r="M4" s="49"/>
      <c r="N4" s="49"/>
      <c r="O4" s="49"/>
      <c r="P4" s="49"/>
      <c r="Q4" s="49"/>
      <c r="R4" s="49"/>
      <c r="S4" s="49"/>
      <c r="T4" s="49"/>
      <c r="U4" s="49"/>
      <c r="V4" s="49"/>
      <c r="W4" s="49"/>
      <c r="X4" s="49"/>
      <c r="Y4" s="49"/>
      <c r="Z4" s="49"/>
      <c r="AA4" s="49"/>
    </row>
    <row r="5" spans="2:27" ht="18" customHeight="1"/>
    <row r="6" spans="2:27" ht="18" customHeight="1" thickBot="1"/>
    <row r="7" spans="2:27" ht="19" thickTop="1" thickBot="1">
      <c r="D7" s="51"/>
      <c r="E7" s="52"/>
      <c r="F7" s="52"/>
      <c r="G7" s="52"/>
      <c r="H7" s="52"/>
      <c r="I7" s="52"/>
      <c r="J7" s="52"/>
      <c r="K7" s="52"/>
      <c r="L7" s="52"/>
      <c r="M7" s="52"/>
      <c r="N7" s="52"/>
      <c r="O7" s="52"/>
      <c r="P7" s="52"/>
      <c r="Q7" s="52"/>
      <c r="R7" s="52"/>
      <c r="S7" s="52"/>
      <c r="T7" s="52"/>
      <c r="U7" s="52"/>
      <c r="V7" s="52"/>
      <c r="W7" s="52"/>
      <c r="X7" s="52"/>
      <c r="Y7" s="52"/>
      <c r="Z7" s="53"/>
    </row>
    <row r="8" spans="2:27" ht="18.5" thickBot="1">
      <c r="D8" s="54"/>
      <c r="F8" s="74" t="s">
        <v>211</v>
      </c>
      <c r="G8" s="74"/>
      <c r="H8" s="74"/>
      <c r="I8" s="74"/>
      <c r="K8" s="72" t="s">
        <v>393</v>
      </c>
      <c r="L8" s="75"/>
      <c r="M8" s="73"/>
      <c r="O8" s="72" t="s">
        <v>394</v>
      </c>
      <c r="P8" s="75"/>
      <c r="Q8" s="75"/>
      <c r="R8" s="75"/>
      <c r="S8" s="75"/>
      <c r="T8" s="75"/>
      <c r="U8" s="73"/>
      <c r="Z8" s="55"/>
    </row>
    <row r="9" spans="2:27" ht="18.5" thickBot="1">
      <c r="D9" s="54"/>
      <c r="Z9" s="55"/>
    </row>
    <row r="10" spans="2:27" ht="18" customHeight="1">
      <c r="D10" s="54"/>
      <c r="F10" s="79" t="s">
        <v>395</v>
      </c>
      <c r="G10" s="80"/>
      <c r="H10" s="81"/>
      <c r="J10" s="79" t="s">
        <v>396</v>
      </c>
      <c r="K10" s="80"/>
      <c r="L10" s="81"/>
      <c r="N10" s="162" t="s">
        <v>397</v>
      </c>
      <c r="O10" s="163"/>
      <c r="P10" s="164"/>
      <c r="R10" s="79" t="s">
        <v>543</v>
      </c>
      <c r="S10" s="80"/>
      <c r="T10" s="81"/>
      <c r="V10" s="171" t="s">
        <v>544</v>
      </c>
      <c r="W10" s="172"/>
      <c r="X10" s="173"/>
      <c r="Z10" s="55"/>
    </row>
    <row r="11" spans="2:27">
      <c r="D11" s="54"/>
      <c r="F11" s="159"/>
      <c r="G11" s="160"/>
      <c r="H11" s="161"/>
      <c r="I11" s="47" t="s">
        <v>657</v>
      </c>
      <c r="J11" s="159"/>
      <c r="K11" s="160"/>
      <c r="L11" s="161"/>
      <c r="M11" s="46" t="s">
        <v>658</v>
      </c>
      <c r="N11" s="165"/>
      <c r="O11" s="166"/>
      <c r="P11" s="167"/>
      <c r="Q11" s="46" t="s">
        <v>649</v>
      </c>
      <c r="R11" s="159"/>
      <c r="S11" s="160"/>
      <c r="T11" s="161"/>
      <c r="U11" s="46" t="s">
        <v>210</v>
      </c>
      <c r="V11" s="174"/>
      <c r="W11" s="175"/>
      <c r="X11" s="176"/>
      <c r="Z11" s="55"/>
    </row>
    <row r="12" spans="2:27" ht="17.5" customHeight="1">
      <c r="D12" s="54"/>
      <c r="F12" s="159"/>
      <c r="G12" s="160"/>
      <c r="H12" s="161"/>
      <c r="I12" s="63"/>
      <c r="J12" s="159"/>
      <c r="K12" s="160"/>
      <c r="L12" s="161"/>
      <c r="M12" s="64"/>
      <c r="N12" s="165"/>
      <c r="O12" s="166"/>
      <c r="P12" s="167"/>
      <c r="Q12" s="64"/>
      <c r="R12" s="159"/>
      <c r="S12" s="160"/>
      <c r="T12" s="161"/>
      <c r="U12" s="64"/>
      <c r="V12" s="174"/>
      <c r="W12" s="175"/>
      <c r="X12" s="176"/>
      <c r="Z12" s="55"/>
    </row>
    <row r="13" spans="2:27" ht="18.5" thickBot="1">
      <c r="D13" s="54"/>
      <c r="F13" s="82"/>
      <c r="G13" s="83"/>
      <c r="H13" s="84"/>
      <c r="J13" s="82"/>
      <c r="K13" s="83"/>
      <c r="L13" s="84"/>
      <c r="N13" s="168"/>
      <c r="O13" s="169"/>
      <c r="P13" s="170"/>
      <c r="R13" s="82"/>
      <c r="S13" s="83"/>
      <c r="T13" s="84"/>
      <c r="V13" s="177"/>
      <c r="W13" s="178"/>
      <c r="X13" s="179"/>
      <c r="Z13" s="55"/>
    </row>
    <row r="14" spans="2:27">
      <c r="D14" s="54"/>
      <c r="F14" s="180" t="s">
        <v>398</v>
      </c>
      <c r="G14" s="180"/>
      <c r="H14" s="180"/>
      <c r="J14" s="180" t="s">
        <v>399</v>
      </c>
      <c r="K14" s="180"/>
      <c r="L14" s="180"/>
      <c r="R14" s="180" t="s">
        <v>541</v>
      </c>
      <c r="S14" s="180"/>
      <c r="T14" s="180"/>
      <c r="V14" s="180" t="s">
        <v>541</v>
      </c>
      <c r="W14" s="180"/>
      <c r="X14" s="180"/>
      <c r="Z14" s="55"/>
    </row>
    <row r="15" spans="2:27" ht="18.5" thickBot="1">
      <c r="D15" s="56"/>
      <c r="E15" s="57"/>
      <c r="F15" s="57"/>
      <c r="G15" s="57"/>
      <c r="H15" s="57"/>
      <c r="I15" s="57"/>
      <c r="J15" s="57"/>
      <c r="K15" s="57"/>
      <c r="L15" s="57"/>
      <c r="M15" s="57"/>
      <c r="N15" s="57"/>
      <c r="O15" s="57"/>
      <c r="P15" s="57"/>
      <c r="Q15" s="57"/>
      <c r="R15" s="57"/>
      <c r="S15" s="57"/>
      <c r="T15" s="57"/>
      <c r="U15" s="57"/>
      <c r="V15" s="57"/>
      <c r="W15" s="57"/>
      <c r="X15" s="57"/>
      <c r="Y15" s="57"/>
      <c r="Z15" s="58"/>
    </row>
    <row r="16" spans="2:27" ht="19" thickTop="1" thickBot="1"/>
    <row r="17" spans="2:27" ht="18.5" thickBot="1">
      <c r="B17" s="2" t="s">
        <v>108</v>
      </c>
      <c r="C17" s="5">
        <v>5</v>
      </c>
      <c r="D17" s="2" t="s">
        <v>109</v>
      </c>
      <c r="F17" s="9" t="s">
        <v>118</v>
      </c>
      <c r="G17" s="10"/>
      <c r="I17" s="12">
        <v>2</v>
      </c>
      <c r="J17" s="2" t="s">
        <v>140</v>
      </c>
      <c r="K17" s="12">
        <v>1</v>
      </c>
      <c r="M17" s="2" t="s">
        <v>651</v>
      </c>
      <c r="N17" s="72">
        <v>381</v>
      </c>
      <c r="O17" s="73"/>
      <c r="P17" s="2" t="s">
        <v>659</v>
      </c>
      <c r="Q17" s="2" t="s">
        <v>652</v>
      </c>
      <c r="R17" s="72">
        <v>407</v>
      </c>
      <c r="S17" s="73"/>
    </row>
    <row r="19" spans="2:27" ht="37.5" customHeight="1">
      <c r="B19" s="65" t="s">
        <v>660</v>
      </c>
      <c r="C19" s="59"/>
      <c r="D19" s="59"/>
      <c r="E19" s="59"/>
      <c r="F19" s="59"/>
      <c r="G19" s="59"/>
      <c r="H19" s="59"/>
      <c r="I19" s="59"/>
      <c r="J19" s="59"/>
      <c r="K19" s="59"/>
      <c r="L19" s="59"/>
      <c r="M19" s="59"/>
      <c r="N19" s="59"/>
      <c r="O19" s="59"/>
      <c r="P19" s="59"/>
      <c r="Q19" s="59"/>
      <c r="R19" s="59"/>
      <c r="S19" s="59"/>
      <c r="T19" s="59"/>
      <c r="U19" s="59"/>
      <c r="V19" s="59"/>
      <c r="W19" s="59"/>
      <c r="X19" s="60"/>
      <c r="Y19" s="60"/>
      <c r="Z19" s="60"/>
      <c r="AA19" s="66"/>
    </row>
    <row r="20" spans="2:27" ht="18.5" thickBot="1"/>
    <row r="21" spans="2:27" ht="18.5" thickBot="1">
      <c r="D21" s="71" t="s">
        <v>46</v>
      </c>
      <c r="E21" s="71"/>
      <c r="F21" s="71"/>
      <c r="G21" s="2" t="s">
        <v>45</v>
      </c>
      <c r="H21" s="72">
        <v>271</v>
      </c>
      <c r="I21" s="75"/>
      <c r="J21" s="73"/>
    </row>
    <row r="22" spans="2:27" ht="18.5" thickBot="1"/>
    <row r="23" spans="2:27" ht="18.5" thickBot="1">
      <c r="H23" s="85" t="s">
        <v>2</v>
      </c>
      <c r="I23" s="86"/>
      <c r="J23" s="87"/>
      <c r="L23" s="72" t="s">
        <v>10</v>
      </c>
      <c r="M23" s="75"/>
      <c r="N23" s="75"/>
      <c r="O23" s="75"/>
      <c r="P23" s="75"/>
      <c r="Q23" s="75"/>
      <c r="R23" s="73"/>
    </row>
    <row r="24" spans="2:27" ht="18.5" thickBot="1"/>
    <row r="25" spans="2:27" ht="18.5" thickBot="1">
      <c r="G25" s="71" t="s">
        <v>22</v>
      </c>
      <c r="H25" s="71"/>
      <c r="I25" s="71"/>
      <c r="J25" s="71"/>
      <c r="K25" s="71"/>
      <c r="L25" s="85" t="s">
        <v>13</v>
      </c>
      <c r="M25" s="86"/>
      <c r="N25" s="87"/>
      <c r="P25" s="85" t="s">
        <v>23</v>
      </c>
      <c r="Q25" s="86"/>
      <c r="R25" s="86"/>
      <c r="S25" s="86"/>
      <c r="T25" s="86"/>
      <c r="U25" s="87"/>
    </row>
    <row r="26" spans="2:27" ht="18.5" thickBot="1"/>
    <row r="27" spans="2:27" ht="18.5" thickBot="1">
      <c r="C27" s="71" t="s">
        <v>25</v>
      </c>
      <c r="D27" s="71"/>
      <c r="E27" s="71"/>
      <c r="F27" s="72" t="s">
        <v>26</v>
      </c>
      <c r="G27" s="75"/>
      <c r="H27" s="75"/>
      <c r="I27" s="75"/>
      <c r="J27" s="75"/>
      <c r="K27" s="75"/>
      <c r="L27" s="75"/>
      <c r="M27" s="75"/>
      <c r="N27" s="75"/>
      <c r="O27" s="73"/>
      <c r="Q27" s="85" t="s">
        <v>43</v>
      </c>
      <c r="R27" s="87"/>
      <c r="T27" t="s">
        <v>48</v>
      </c>
      <c r="U27" s="85" t="s">
        <v>690</v>
      </c>
      <c r="V27" s="87"/>
    </row>
    <row r="28" spans="2:27" ht="18.5" thickBot="1"/>
    <row r="29" spans="2:27" ht="18.5" thickBot="1">
      <c r="U29" s="71" t="s">
        <v>15</v>
      </c>
      <c r="V29" s="100"/>
      <c r="W29" s="85" t="s">
        <v>16</v>
      </c>
      <c r="X29" s="86"/>
      <c r="Y29" s="87"/>
    </row>
    <row r="30" spans="2:27" ht="18.5" thickBot="1"/>
    <row r="31" spans="2:27" ht="18.5" thickBot="1">
      <c r="B31" s="85" t="s">
        <v>47</v>
      </c>
      <c r="C31" s="86"/>
      <c r="D31" s="87"/>
      <c r="E31" s="85" t="s">
        <v>67</v>
      </c>
      <c r="F31" s="86"/>
      <c r="G31" s="87"/>
      <c r="H31" s="85" t="s">
        <v>71</v>
      </c>
      <c r="I31" s="86"/>
      <c r="J31" s="86"/>
      <c r="K31" s="86"/>
      <c r="L31" s="86"/>
      <c r="M31" s="87"/>
      <c r="N31" s="85" t="s">
        <v>43</v>
      </c>
      <c r="O31" s="86"/>
      <c r="P31" s="86"/>
      <c r="Q31" s="87"/>
      <c r="R31" s="85" t="s">
        <v>72</v>
      </c>
      <c r="S31" s="86"/>
      <c r="T31" s="86"/>
      <c r="U31" s="87"/>
      <c r="V31" s="85" t="s">
        <v>73</v>
      </c>
      <c r="W31" s="86"/>
      <c r="X31" s="86"/>
      <c r="Y31" s="87"/>
    </row>
    <row r="32" spans="2:27" ht="18.5" thickBot="1">
      <c r="B32" s="144">
        <v>45383</v>
      </c>
      <c r="C32" s="145"/>
      <c r="D32" s="146"/>
      <c r="E32" s="85" t="s">
        <v>65</v>
      </c>
      <c r="F32" s="86"/>
      <c r="G32" s="87"/>
      <c r="H32" s="85" t="s">
        <v>74</v>
      </c>
      <c r="I32" s="86"/>
      <c r="J32" s="86"/>
      <c r="K32" s="86"/>
      <c r="L32" s="86"/>
      <c r="M32" s="87"/>
      <c r="N32" s="88"/>
      <c r="O32" s="89"/>
      <c r="P32" s="89"/>
      <c r="Q32" s="90"/>
      <c r="R32" s="88"/>
      <c r="S32" s="89"/>
      <c r="T32" s="89"/>
      <c r="U32" s="90"/>
      <c r="V32" s="37" t="s">
        <v>303</v>
      </c>
      <c r="W32" s="147">
        <v>586500</v>
      </c>
      <c r="X32" s="148"/>
      <c r="Y32" s="149"/>
    </row>
    <row r="33" spans="2:26" ht="18.5" thickBot="1">
      <c r="B33" s="144">
        <v>45412</v>
      </c>
      <c r="C33" s="145"/>
      <c r="D33" s="146"/>
      <c r="E33" s="85" t="s">
        <v>65</v>
      </c>
      <c r="F33" s="86"/>
      <c r="G33" s="87"/>
      <c r="H33" s="85" t="s">
        <v>27</v>
      </c>
      <c r="I33" s="86"/>
      <c r="J33" s="86"/>
      <c r="K33" s="86"/>
      <c r="L33" s="86"/>
      <c r="M33" s="87"/>
      <c r="N33" s="37" t="s">
        <v>304</v>
      </c>
      <c r="O33" s="147">
        <v>44000</v>
      </c>
      <c r="P33" s="148"/>
      <c r="Q33" s="149"/>
      <c r="R33" s="91"/>
      <c r="S33" s="92"/>
      <c r="T33" s="92"/>
      <c r="U33" s="93"/>
      <c r="V33" s="37" t="s">
        <v>400</v>
      </c>
      <c r="W33" s="147">
        <f>IF(Q$27="借方",W32+O33-S33,IF(Q$27="貸方",W32-O33+S33,""))</f>
        <v>630500</v>
      </c>
      <c r="X33" s="148"/>
      <c r="Y33" s="149"/>
    </row>
    <row r="35" spans="2:26" ht="18.5" thickBot="1"/>
    <row r="36" spans="2:26" ht="18.5" thickBot="1">
      <c r="D36" s="71" t="s">
        <v>46</v>
      </c>
      <c r="E36" s="71"/>
      <c r="F36" s="71"/>
      <c r="G36" s="2" t="s">
        <v>45</v>
      </c>
      <c r="H36" s="72">
        <v>382</v>
      </c>
      <c r="I36" s="75"/>
      <c r="J36" s="73"/>
    </row>
    <row r="37" spans="2:26" ht="18.5" thickBot="1"/>
    <row r="38" spans="2:26" ht="18.5" thickBot="1">
      <c r="H38" s="85" t="s">
        <v>2</v>
      </c>
      <c r="I38" s="86"/>
      <c r="J38" s="87"/>
      <c r="L38" s="72" t="s">
        <v>14</v>
      </c>
      <c r="M38" s="75"/>
      <c r="N38" s="75"/>
      <c r="O38" s="75"/>
      <c r="P38" s="75"/>
      <c r="Q38" s="75"/>
      <c r="R38" s="73"/>
    </row>
    <row r="39" spans="2:26" ht="18.5" thickBot="1"/>
    <row r="40" spans="2:26" ht="18.5" thickBot="1">
      <c r="G40" s="71" t="s">
        <v>22</v>
      </c>
      <c r="H40" s="71"/>
      <c r="I40" s="71"/>
      <c r="J40" s="71"/>
      <c r="K40" s="71"/>
      <c r="L40" s="85" t="s">
        <v>13</v>
      </c>
      <c r="M40" s="86"/>
      <c r="N40" s="87"/>
      <c r="P40" s="72" t="s">
        <v>24</v>
      </c>
      <c r="Q40" s="75"/>
      <c r="R40" s="75"/>
      <c r="S40" s="75"/>
      <c r="T40" s="75"/>
      <c r="U40" s="73"/>
    </row>
    <row r="41" spans="2:26" ht="18.5" thickBot="1"/>
    <row r="42" spans="2:26" ht="18.5" thickBot="1">
      <c r="C42" s="71" t="s">
        <v>25</v>
      </c>
      <c r="D42" s="71"/>
      <c r="E42" s="71"/>
      <c r="F42" s="72" t="s">
        <v>26</v>
      </c>
      <c r="G42" s="75"/>
      <c r="H42" s="75"/>
      <c r="I42" s="75"/>
      <c r="J42" s="75"/>
      <c r="K42" s="75"/>
      <c r="L42" s="75"/>
      <c r="M42" s="75"/>
      <c r="N42" s="75"/>
      <c r="O42" s="73"/>
      <c r="Q42" s="85" t="s">
        <v>43</v>
      </c>
      <c r="R42" s="87"/>
      <c r="T42" t="s">
        <v>48</v>
      </c>
      <c r="U42" s="85" t="str">
        <f>VLOOKUP(F42,リスト!H$11:I$45,2,FALSE)</f>
        <v>AA</v>
      </c>
      <c r="V42" s="87"/>
    </row>
    <row r="43" spans="2:26" ht="3.5" customHeight="1" thickBot="1"/>
    <row r="44" spans="2:26" ht="18.5" thickBot="1">
      <c r="U44" s="71" t="s">
        <v>15</v>
      </c>
      <c r="V44" s="100"/>
      <c r="W44" s="85" t="s">
        <v>16</v>
      </c>
      <c r="X44" s="86"/>
      <c r="Y44" s="87"/>
    </row>
    <row r="45" spans="2:26" ht="5" customHeight="1" thickBot="1"/>
    <row r="46" spans="2:26" ht="18.5" thickBot="1">
      <c r="B46" s="85" t="s">
        <v>47</v>
      </c>
      <c r="C46" s="86"/>
      <c r="D46" s="87"/>
      <c r="E46" s="85" t="s">
        <v>67</v>
      </c>
      <c r="F46" s="86"/>
      <c r="G46" s="87"/>
      <c r="H46" s="85" t="s">
        <v>71</v>
      </c>
      <c r="I46" s="86"/>
      <c r="J46" s="86"/>
      <c r="K46" s="86"/>
      <c r="L46" s="86"/>
      <c r="M46" s="87"/>
      <c r="N46" s="85" t="s">
        <v>43</v>
      </c>
      <c r="O46" s="86"/>
      <c r="P46" s="86"/>
      <c r="Q46" s="87"/>
      <c r="R46" s="85" t="s">
        <v>72</v>
      </c>
      <c r="S46" s="86"/>
      <c r="T46" s="86"/>
      <c r="U46" s="87"/>
      <c r="V46" s="85" t="s">
        <v>73</v>
      </c>
      <c r="W46" s="86"/>
      <c r="X46" s="86"/>
      <c r="Y46" s="87"/>
    </row>
    <row r="47" spans="2:26" ht="18.5" thickBot="1">
      <c r="B47" s="144">
        <v>45383</v>
      </c>
      <c r="C47" s="145"/>
      <c r="D47" s="146"/>
      <c r="E47" s="85" t="s">
        <v>65</v>
      </c>
      <c r="F47" s="86"/>
      <c r="G47" s="87"/>
      <c r="H47" s="85" t="s">
        <v>74</v>
      </c>
      <c r="I47" s="86"/>
      <c r="J47" s="86"/>
      <c r="K47" s="86"/>
      <c r="L47" s="86"/>
      <c r="M47" s="87"/>
      <c r="N47" s="88"/>
      <c r="O47" s="89"/>
      <c r="P47" s="89"/>
      <c r="Q47" s="90"/>
      <c r="R47" s="88"/>
      <c r="S47" s="89"/>
      <c r="T47" s="89"/>
      <c r="U47" s="90"/>
      <c r="V47" s="37">
        <v>1</v>
      </c>
      <c r="W47" s="91"/>
      <c r="X47" s="92"/>
      <c r="Y47" s="93"/>
      <c r="Z47" s="1"/>
    </row>
    <row r="48" spans="2:26" ht="18.5" thickBot="1">
      <c r="B48" s="144">
        <v>45412</v>
      </c>
      <c r="C48" s="145"/>
      <c r="D48" s="146"/>
      <c r="E48" s="85" t="s">
        <v>65</v>
      </c>
      <c r="F48" s="86"/>
      <c r="G48" s="87"/>
      <c r="H48" s="194" t="s">
        <v>401</v>
      </c>
      <c r="I48" s="195"/>
      <c r="J48" s="195"/>
      <c r="K48" s="195"/>
      <c r="L48" s="195"/>
      <c r="M48" s="196"/>
      <c r="N48" s="37">
        <v>2</v>
      </c>
      <c r="O48" s="91"/>
      <c r="P48" s="92"/>
      <c r="Q48" s="93"/>
      <c r="R48" s="91"/>
      <c r="S48" s="92"/>
      <c r="T48" s="92"/>
      <c r="U48" s="93"/>
      <c r="V48" s="37">
        <v>3</v>
      </c>
      <c r="W48" s="91"/>
      <c r="X48" s="92"/>
      <c r="Y48" s="93"/>
    </row>
    <row r="49" spans="2:25" ht="18.5" thickBot="1">
      <c r="B49" s="144">
        <v>45443</v>
      </c>
      <c r="C49" s="145"/>
      <c r="D49" s="146"/>
      <c r="E49" s="85" t="s">
        <v>66</v>
      </c>
      <c r="F49" s="86"/>
      <c r="G49" s="87"/>
      <c r="H49" s="194" t="s">
        <v>402</v>
      </c>
      <c r="I49" s="195"/>
      <c r="J49" s="195"/>
      <c r="K49" s="195"/>
      <c r="L49" s="195"/>
      <c r="M49" s="196"/>
      <c r="N49" s="37">
        <v>4</v>
      </c>
      <c r="O49" s="91"/>
      <c r="P49" s="92"/>
      <c r="Q49" s="93"/>
      <c r="R49" s="91"/>
      <c r="S49" s="92"/>
      <c r="T49" s="92"/>
      <c r="U49" s="93"/>
      <c r="V49" s="37">
        <v>5</v>
      </c>
      <c r="W49" s="91"/>
      <c r="X49" s="92"/>
      <c r="Y49" s="93"/>
    </row>
    <row r="50" spans="2:25" ht="18.5" thickBot="1">
      <c r="B50" s="144">
        <v>45443</v>
      </c>
      <c r="C50" s="145"/>
      <c r="D50" s="146"/>
      <c r="E50" s="85" t="s">
        <v>66</v>
      </c>
      <c r="F50" s="86"/>
      <c r="G50" s="87"/>
      <c r="H50" s="194" t="s">
        <v>403</v>
      </c>
      <c r="I50" s="195"/>
      <c r="J50" s="195"/>
      <c r="K50" s="195"/>
      <c r="L50" s="195"/>
      <c r="M50" s="196"/>
      <c r="N50" s="37">
        <v>6</v>
      </c>
      <c r="O50" s="91"/>
      <c r="P50" s="92"/>
      <c r="Q50" s="93"/>
      <c r="R50" s="91"/>
      <c r="S50" s="92"/>
      <c r="T50" s="92"/>
      <c r="U50" s="93"/>
      <c r="V50" s="37">
        <v>7</v>
      </c>
      <c r="W50" s="91"/>
      <c r="X50" s="92"/>
      <c r="Y50" s="93"/>
    </row>
    <row r="51" spans="2:25" ht="18.5" thickBot="1">
      <c r="B51" s="144">
        <v>45443</v>
      </c>
      <c r="C51" s="145"/>
      <c r="D51" s="146"/>
      <c r="E51" s="85" t="s">
        <v>66</v>
      </c>
      <c r="F51" s="86"/>
      <c r="G51" s="87"/>
      <c r="H51" s="85" t="s">
        <v>28</v>
      </c>
      <c r="I51" s="86"/>
      <c r="J51" s="86"/>
      <c r="K51" s="86"/>
      <c r="L51" s="86"/>
      <c r="M51" s="87"/>
      <c r="N51" s="91"/>
      <c r="O51" s="92"/>
      <c r="P51" s="92"/>
      <c r="Q51" s="93"/>
      <c r="R51" s="37">
        <v>8</v>
      </c>
      <c r="S51" s="91"/>
      <c r="T51" s="92"/>
      <c r="U51" s="93"/>
      <c r="V51" s="37">
        <v>9</v>
      </c>
      <c r="W51" s="91"/>
      <c r="X51" s="92"/>
      <c r="Y51" s="93"/>
    </row>
    <row r="52" spans="2:25" ht="18.5" thickBot="1">
      <c r="B52" s="144">
        <v>45473</v>
      </c>
      <c r="C52" s="145"/>
      <c r="D52" s="146"/>
      <c r="E52" s="85" t="s">
        <v>66</v>
      </c>
      <c r="F52" s="86"/>
      <c r="G52" s="87"/>
      <c r="H52" s="194" t="s">
        <v>615</v>
      </c>
      <c r="I52" s="195"/>
      <c r="J52" s="195"/>
      <c r="K52" s="195"/>
      <c r="L52" s="195"/>
      <c r="M52" s="196"/>
      <c r="N52" s="37">
        <v>10</v>
      </c>
      <c r="O52" s="91"/>
      <c r="P52" s="92"/>
      <c r="Q52" s="93"/>
      <c r="R52" s="88"/>
      <c r="S52" s="89"/>
      <c r="T52" s="89"/>
      <c r="U52" s="90"/>
      <c r="V52" s="37">
        <v>11</v>
      </c>
      <c r="W52" s="91"/>
      <c r="X52" s="92"/>
      <c r="Y52" s="93"/>
    </row>
    <row r="53" spans="2:25" ht="18.5" thickBot="1">
      <c r="B53" s="1" t="s">
        <v>75</v>
      </c>
    </row>
    <row r="54" spans="2:25" ht="18.5" thickBot="1">
      <c r="B54" s="144">
        <v>45657</v>
      </c>
      <c r="C54" s="145"/>
      <c r="D54" s="146"/>
      <c r="E54" s="85" t="s">
        <v>66</v>
      </c>
      <c r="F54" s="86"/>
      <c r="G54" s="87"/>
      <c r="H54" s="194" t="s">
        <v>404</v>
      </c>
      <c r="I54" s="195"/>
      <c r="J54" s="195"/>
      <c r="K54" s="195"/>
      <c r="L54" s="195"/>
      <c r="M54" s="196"/>
      <c r="N54" s="38"/>
      <c r="O54" s="183">
        <v>49500</v>
      </c>
      <c r="P54" s="184"/>
      <c r="Q54" s="185"/>
      <c r="R54" s="88"/>
      <c r="S54" s="89"/>
      <c r="T54" s="89"/>
      <c r="U54" s="90"/>
      <c r="V54" s="38"/>
      <c r="W54" s="183">
        <v>1024700</v>
      </c>
      <c r="X54" s="184"/>
      <c r="Y54" s="185"/>
    </row>
    <row r="55" spans="2:25" ht="18.5" thickBot="1">
      <c r="B55" s="144" t="s">
        <v>68</v>
      </c>
      <c r="C55" s="145"/>
      <c r="D55" s="146"/>
      <c r="E55" s="85" t="s">
        <v>66</v>
      </c>
      <c r="F55" s="86"/>
      <c r="G55" s="87"/>
      <c r="H55" s="194" t="s">
        <v>405</v>
      </c>
      <c r="I55" s="195"/>
      <c r="J55" s="195"/>
      <c r="K55" s="195"/>
      <c r="L55" s="195"/>
      <c r="M55" s="196"/>
      <c r="N55" s="38"/>
      <c r="O55" s="183">
        <v>44000</v>
      </c>
      <c r="P55" s="184"/>
      <c r="Q55" s="185"/>
      <c r="R55" s="91"/>
      <c r="S55" s="92"/>
      <c r="T55" s="92"/>
      <c r="U55" s="93"/>
      <c r="V55" s="38"/>
      <c r="W55" s="183">
        <f>IF(Q$42="借方",W54+O55-S55,IF(Q$42="貸方",W54-O55+S55,""))</f>
        <v>1068700</v>
      </c>
      <c r="X55" s="184"/>
      <c r="Y55" s="185"/>
    </row>
    <row r="56" spans="2:25" ht="18.5" thickBot="1">
      <c r="B56" s="144" t="s">
        <v>69</v>
      </c>
      <c r="C56" s="145"/>
      <c r="D56" s="146"/>
      <c r="E56" s="85" t="s">
        <v>66</v>
      </c>
      <c r="F56" s="86"/>
      <c r="G56" s="87"/>
      <c r="H56" s="194" t="s">
        <v>406</v>
      </c>
      <c r="I56" s="195"/>
      <c r="J56" s="195"/>
      <c r="K56" s="195"/>
      <c r="L56" s="195"/>
      <c r="M56" s="196"/>
      <c r="N56" s="37">
        <v>12</v>
      </c>
      <c r="O56" s="91"/>
      <c r="P56" s="92"/>
      <c r="Q56" s="93"/>
      <c r="R56" s="91"/>
      <c r="S56" s="92"/>
      <c r="T56" s="92"/>
      <c r="U56" s="93"/>
      <c r="V56" s="37">
        <v>13</v>
      </c>
      <c r="W56" s="91"/>
      <c r="X56" s="92"/>
      <c r="Y56" s="93"/>
    </row>
    <row r="57" spans="2:25" ht="18.5" thickBot="1">
      <c r="B57" s="144" t="s">
        <v>70</v>
      </c>
      <c r="C57" s="145"/>
      <c r="D57" s="146"/>
      <c r="E57" s="85" t="s">
        <v>66</v>
      </c>
      <c r="F57" s="86"/>
      <c r="G57" s="87"/>
      <c r="H57" s="194" t="s">
        <v>407</v>
      </c>
      <c r="I57" s="195"/>
      <c r="J57" s="195"/>
      <c r="K57" s="195"/>
      <c r="L57" s="195"/>
      <c r="M57" s="196"/>
      <c r="N57" s="37">
        <v>14</v>
      </c>
      <c r="O57" s="91"/>
      <c r="P57" s="92"/>
      <c r="Q57" s="93"/>
      <c r="R57" s="91"/>
      <c r="S57" s="92"/>
      <c r="T57" s="92"/>
      <c r="U57" s="93"/>
      <c r="V57" s="37">
        <v>15</v>
      </c>
      <c r="W57" s="91"/>
      <c r="X57" s="92"/>
      <c r="Y57" s="93"/>
    </row>
    <row r="59" spans="2:25" ht="18.5" thickBot="1"/>
    <row r="60" spans="2:25" ht="18.5" thickBot="1">
      <c r="D60" s="71" t="s">
        <v>46</v>
      </c>
      <c r="E60" s="71"/>
      <c r="F60" s="71"/>
      <c r="G60" s="2" t="s">
        <v>45</v>
      </c>
      <c r="H60" s="72">
        <v>275</v>
      </c>
      <c r="I60" s="75"/>
      <c r="J60" s="73"/>
    </row>
    <row r="61" spans="2:25" ht="18.5" thickBot="1"/>
    <row r="62" spans="2:25" ht="18.5" thickBot="1">
      <c r="H62" s="85" t="s">
        <v>2</v>
      </c>
      <c r="I62" s="86"/>
      <c r="J62" s="87"/>
      <c r="L62" s="72" t="s">
        <v>10</v>
      </c>
      <c r="M62" s="75"/>
      <c r="N62" s="75"/>
      <c r="O62" s="75"/>
      <c r="P62" s="75"/>
      <c r="Q62" s="75"/>
      <c r="R62" s="73"/>
    </row>
    <row r="63" spans="2:25" ht="18.5" thickBot="1"/>
    <row r="64" spans="2:25" ht="18.5" thickBot="1">
      <c r="G64" s="71" t="s">
        <v>22</v>
      </c>
      <c r="H64" s="71"/>
      <c r="I64" s="71"/>
      <c r="J64" s="71"/>
      <c r="K64" s="71"/>
      <c r="L64" s="85" t="s">
        <v>13</v>
      </c>
      <c r="M64" s="86"/>
      <c r="N64" s="87"/>
      <c r="P64" s="85" t="s">
        <v>23</v>
      </c>
      <c r="Q64" s="86"/>
      <c r="R64" s="86"/>
      <c r="S64" s="86"/>
      <c r="T64" s="86"/>
      <c r="U64" s="87"/>
    </row>
    <row r="65" spans="2:25" ht="18.5" thickBot="1"/>
    <row r="66" spans="2:25" ht="18.5" thickBot="1">
      <c r="C66" s="71" t="s">
        <v>25</v>
      </c>
      <c r="D66" s="71"/>
      <c r="E66" s="71"/>
      <c r="F66" s="72" t="s">
        <v>27</v>
      </c>
      <c r="G66" s="75"/>
      <c r="H66" s="75"/>
      <c r="I66" s="75"/>
      <c r="J66" s="75"/>
      <c r="K66" s="75"/>
      <c r="L66" s="75"/>
      <c r="M66" s="75"/>
      <c r="N66" s="75"/>
      <c r="O66" s="73"/>
      <c r="Q66" s="85" t="s">
        <v>43</v>
      </c>
      <c r="R66" s="87"/>
      <c r="T66" t="s">
        <v>48</v>
      </c>
      <c r="U66" s="85" t="s">
        <v>689</v>
      </c>
      <c r="V66" s="87"/>
    </row>
    <row r="67" spans="2:25" ht="18.5" thickBot="1"/>
    <row r="68" spans="2:25" ht="18.5" thickBot="1">
      <c r="U68" s="71" t="s">
        <v>15</v>
      </c>
      <c r="V68" s="100"/>
      <c r="W68" s="85" t="s">
        <v>16</v>
      </c>
      <c r="X68" s="86"/>
      <c r="Y68" s="87"/>
    </row>
    <row r="69" spans="2:25" ht="18.5" thickBot="1"/>
    <row r="70" spans="2:25" ht="18.5" thickBot="1">
      <c r="B70" s="85" t="s">
        <v>47</v>
      </c>
      <c r="C70" s="86"/>
      <c r="D70" s="87"/>
      <c r="E70" s="85" t="s">
        <v>67</v>
      </c>
      <c r="F70" s="86"/>
      <c r="G70" s="87"/>
      <c r="H70" s="85" t="s">
        <v>71</v>
      </c>
      <c r="I70" s="86"/>
      <c r="J70" s="86"/>
      <c r="K70" s="86"/>
      <c r="L70" s="86"/>
      <c r="M70" s="87"/>
      <c r="N70" s="85" t="s">
        <v>43</v>
      </c>
      <c r="O70" s="86"/>
      <c r="P70" s="86"/>
      <c r="Q70" s="87"/>
      <c r="R70" s="85" t="s">
        <v>72</v>
      </c>
      <c r="S70" s="86"/>
      <c r="T70" s="86"/>
      <c r="U70" s="87"/>
      <c r="V70" s="85" t="s">
        <v>73</v>
      </c>
      <c r="W70" s="86"/>
      <c r="X70" s="86"/>
      <c r="Y70" s="87"/>
    </row>
    <row r="71" spans="2:25" ht="18.5" thickBot="1">
      <c r="B71" s="144">
        <v>45383</v>
      </c>
      <c r="C71" s="145"/>
      <c r="D71" s="146"/>
      <c r="E71" s="85" t="s">
        <v>65</v>
      </c>
      <c r="F71" s="86"/>
      <c r="G71" s="87"/>
      <c r="H71" s="85" t="s">
        <v>74</v>
      </c>
      <c r="I71" s="86"/>
      <c r="J71" s="86"/>
      <c r="K71" s="86"/>
      <c r="L71" s="86"/>
      <c r="M71" s="87"/>
      <c r="N71" s="88"/>
      <c r="O71" s="89"/>
      <c r="P71" s="89"/>
      <c r="Q71" s="90"/>
      <c r="R71" s="88"/>
      <c r="S71" s="89"/>
      <c r="T71" s="89"/>
      <c r="U71" s="90"/>
      <c r="V71" s="37" t="s">
        <v>306</v>
      </c>
      <c r="W71" s="88">
        <v>99000</v>
      </c>
      <c r="X71" s="89"/>
      <c r="Y71" s="90"/>
    </row>
    <row r="72" spans="2:25" ht="18.5" thickBot="1">
      <c r="B72" s="144">
        <v>45412</v>
      </c>
      <c r="C72" s="145"/>
      <c r="D72" s="146"/>
      <c r="E72" s="85" t="s">
        <v>65</v>
      </c>
      <c r="F72" s="86"/>
      <c r="G72" s="87"/>
      <c r="H72" s="85" t="s">
        <v>26</v>
      </c>
      <c r="I72" s="86"/>
      <c r="J72" s="86"/>
      <c r="K72" s="86"/>
      <c r="L72" s="86"/>
      <c r="M72" s="87"/>
      <c r="N72" s="88"/>
      <c r="O72" s="89"/>
      <c r="P72" s="89"/>
      <c r="Q72" s="90"/>
      <c r="R72" s="37" t="s">
        <v>307</v>
      </c>
      <c r="S72" s="88">
        <v>44000</v>
      </c>
      <c r="T72" s="89"/>
      <c r="U72" s="90"/>
      <c r="V72" s="37" t="s">
        <v>409</v>
      </c>
      <c r="W72" s="88">
        <f>IF(Q$66="借方",W71+O72-S72,IF(Q$66="貸方",W71-O72+S72,""))</f>
        <v>55000</v>
      </c>
      <c r="X72" s="89"/>
      <c r="Y72" s="90"/>
    </row>
    <row r="73" spans="2:25" ht="18.5" thickBot="1">
      <c r="B73" s="144">
        <v>45412</v>
      </c>
      <c r="C73" s="145"/>
      <c r="D73" s="146"/>
      <c r="E73" s="85" t="s">
        <v>65</v>
      </c>
      <c r="F73" s="86"/>
      <c r="G73" s="87"/>
      <c r="H73" s="85" t="s">
        <v>136</v>
      </c>
      <c r="I73" s="86"/>
      <c r="J73" s="86"/>
      <c r="K73" s="86"/>
      <c r="L73" s="86"/>
      <c r="M73" s="87"/>
      <c r="N73" s="37" t="s">
        <v>410</v>
      </c>
      <c r="O73" s="88">
        <v>49280</v>
      </c>
      <c r="P73" s="89"/>
      <c r="Q73" s="90"/>
      <c r="R73" s="91"/>
      <c r="S73" s="92"/>
      <c r="T73" s="92"/>
      <c r="U73" s="93"/>
      <c r="V73" s="37" t="s">
        <v>411</v>
      </c>
      <c r="W73" s="88">
        <f>IF(Q$66="借方",W72+O73-S73,IF(Q$66="貸方",W72-O73+S73,""))</f>
        <v>104280</v>
      </c>
      <c r="X73" s="89"/>
      <c r="Y73" s="90"/>
    </row>
    <row r="74" spans="2:25" ht="18.5" thickBot="1"/>
    <row r="75" spans="2:25" ht="18.5" thickBot="1">
      <c r="D75" s="71" t="s">
        <v>46</v>
      </c>
      <c r="E75" s="71"/>
      <c r="F75" s="71"/>
      <c r="G75" s="2" t="s">
        <v>45</v>
      </c>
      <c r="H75" s="72" t="s">
        <v>408</v>
      </c>
      <c r="I75" s="75"/>
      <c r="J75" s="73"/>
    </row>
    <row r="76" spans="2:25" ht="18.5" thickBot="1"/>
    <row r="77" spans="2:25" ht="18.5" thickBot="1">
      <c r="H77" s="85" t="s">
        <v>2</v>
      </c>
      <c r="I77" s="86"/>
      <c r="J77" s="87"/>
      <c r="L77" s="72" t="s">
        <v>14</v>
      </c>
      <c r="M77" s="75"/>
      <c r="N77" s="75"/>
      <c r="O77" s="75"/>
      <c r="P77" s="75"/>
      <c r="Q77" s="75"/>
      <c r="R77" s="73"/>
    </row>
    <row r="78" spans="2:25" ht="18.5" thickBot="1"/>
    <row r="79" spans="2:25" ht="18.5" thickBot="1">
      <c r="G79" s="71" t="s">
        <v>22</v>
      </c>
      <c r="H79" s="71"/>
      <c r="I79" s="71"/>
      <c r="J79" s="71"/>
      <c r="K79" s="71"/>
      <c r="L79" s="85" t="s">
        <v>13</v>
      </c>
      <c r="M79" s="86"/>
      <c r="N79" s="87"/>
      <c r="P79" s="72" t="s">
        <v>24</v>
      </c>
      <c r="Q79" s="75"/>
      <c r="R79" s="75"/>
      <c r="S79" s="75"/>
      <c r="T79" s="75"/>
      <c r="U79" s="73"/>
    </row>
    <row r="80" spans="2:25" ht="18.5" thickBot="1"/>
    <row r="81" spans="2:29" ht="18.5" thickBot="1">
      <c r="C81" s="71" t="s">
        <v>25</v>
      </c>
      <c r="D81" s="71"/>
      <c r="E81" s="71"/>
      <c r="F81" s="72" t="s">
        <v>27</v>
      </c>
      <c r="G81" s="75"/>
      <c r="H81" s="75"/>
      <c r="I81" s="75"/>
      <c r="J81" s="75"/>
      <c r="K81" s="75"/>
      <c r="L81" s="75"/>
      <c r="M81" s="75"/>
      <c r="N81" s="75"/>
      <c r="O81" s="73"/>
      <c r="Q81" s="85" t="s">
        <v>43</v>
      </c>
      <c r="R81" s="87"/>
      <c r="T81" t="s">
        <v>48</v>
      </c>
      <c r="U81" s="85" t="str">
        <f>VLOOKUP(F81,リスト!H$11:I$45,2,FALSE)</f>
        <v>AB</v>
      </c>
      <c r="V81" s="87"/>
    </row>
    <row r="82" spans="2:29" ht="6" customHeight="1" thickBot="1"/>
    <row r="83" spans="2:29" ht="18.5" thickBot="1">
      <c r="U83" s="71" t="s">
        <v>15</v>
      </c>
      <c r="V83" s="100"/>
      <c r="W83" s="85" t="s">
        <v>16</v>
      </c>
      <c r="X83" s="86"/>
      <c r="Y83" s="87"/>
    </row>
    <row r="84" spans="2:29" ht="6.5" customHeight="1" thickBot="1"/>
    <row r="85" spans="2:29" ht="18.5" thickBot="1">
      <c r="B85" s="85" t="s">
        <v>47</v>
      </c>
      <c r="C85" s="86"/>
      <c r="D85" s="87"/>
      <c r="E85" s="85" t="s">
        <v>67</v>
      </c>
      <c r="F85" s="86"/>
      <c r="G85" s="87"/>
      <c r="H85" s="85" t="s">
        <v>71</v>
      </c>
      <c r="I85" s="86"/>
      <c r="J85" s="86"/>
      <c r="K85" s="86"/>
      <c r="L85" s="86"/>
      <c r="M85" s="87"/>
      <c r="N85" s="85" t="s">
        <v>43</v>
      </c>
      <c r="O85" s="86"/>
      <c r="P85" s="86"/>
      <c r="Q85" s="87"/>
      <c r="R85" s="85" t="s">
        <v>72</v>
      </c>
      <c r="S85" s="86"/>
      <c r="T85" s="86"/>
      <c r="U85" s="87"/>
      <c r="V85" s="85" t="s">
        <v>73</v>
      </c>
      <c r="W85" s="86"/>
      <c r="X85" s="86"/>
      <c r="Y85" s="87"/>
    </row>
    <row r="86" spans="2:29" ht="18.5" thickBot="1">
      <c r="B86" s="144">
        <v>45383</v>
      </c>
      <c r="C86" s="145"/>
      <c r="D86" s="146"/>
      <c r="E86" s="85" t="s">
        <v>65</v>
      </c>
      <c r="F86" s="86"/>
      <c r="G86" s="87"/>
      <c r="H86" s="85" t="s">
        <v>74</v>
      </c>
      <c r="I86" s="86"/>
      <c r="J86" s="86"/>
      <c r="K86" s="86"/>
      <c r="L86" s="86"/>
      <c r="M86" s="87"/>
      <c r="N86" s="88"/>
      <c r="O86" s="89"/>
      <c r="P86" s="89"/>
      <c r="Q86" s="90"/>
      <c r="R86" s="88"/>
      <c r="S86" s="89"/>
      <c r="T86" s="89"/>
      <c r="U86" s="90"/>
      <c r="V86" s="37">
        <v>16</v>
      </c>
      <c r="W86" s="91"/>
      <c r="X86" s="92"/>
      <c r="Y86" s="93"/>
      <c r="Z86" s="1"/>
    </row>
    <row r="87" spans="2:29" ht="18.5" thickBot="1">
      <c r="B87" s="144">
        <v>45412</v>
      </c>
      <c r="C87" s="145"/>
      <c r="D87" s="146"/>
      <c r="E87" s="85" t="s">
        <v>65</v>
      </c>
      <c r="F87" s="86"/>
      <c r="G87" s="87"/>
      <c r="H87" s="194" t="s">
        <v>617</v>
      </c>
      <c r="I87" s="195"/>
      <c r="J87" s="195"/>
      <c r="K87" s="195"/>
      <c r="L87" s="195"/>
      <c r="M87" s="196"/>
      <c r="N87" s="88"/>
      <c r="O87" s="89"/>
      <c r="P87" s="89"/>
      <c r="Q87" s="90"/>
      <c r="R87" s="37">
        <v>17</v>
      </c>
      <c r="S87" s="91"/>
      <c r="T87" s="92"/>
      <c r="U87" s="93"/>
      <c r="V87" s="37">
        <v>18</v>
      </c>
      <c r="W87" s="91"/>
      <c r="X87" s="92"/>
      <c r="Y87" s="93"/>
    </row>
    <row r="88" spans="2:29" ht="18.5" thickBot="1">
      <c r="B88" s="144">
        <v>45412</v>
      </c>
      <c r="C88" s="145"/>
      <c r="D88" s="146"/>
      <c r="E88" s="85" t="s">
        <v>65</v>
      </c>
      <c r="F88" s="86"/>
      <c r="G88" s="87"/>
      <c r="H88" s="85" t="s">
        <v>136</v>
      </c>
      <c r="I88" s="86"/>
      <c r="J88" s="86"/>
      <c r="K88" s="86"/>
      <c r="L88" s="86"/>
      <c r="M88" s="87"/>
      <c r="N88" s="37">
        <v>19</v>
      </c>
      <c r="O88" s="91"/>
      <c r="P88" s="92"/>
      <c r="Q88" s="93"/>
      <c r="R88" s="88"/>
      <c r="S88" s="89"/>
      <c r="T88" s="89"/>
      <c r="U88" s="90"/>
      <c r="V88" s="37">
        <v>20</v>
      </c>
      <c r="W88" s="91"/>
      <c r="X88" s="92"/>
      <c r="Y88" s="93"/>
    </row>
    <row r="89" spans="2:29" ht="18.5" thickBot="1">
      <c r="B89" s="144">
        <v>45443</v>
      </c>
      <c r="C89" s="145"/>
      <c r="D89" s="146"/>
      <c r="E89" s="85" t="s">
        <v>66</v>
      </c>
      <c r="F89" s="86"/>
      <c r="G89" s="87"/>
      <c r="H89" s="85" t="s">
        <v>136</v>
      </c>
      <c r="I89" s="86"/>
      <c r="J89" s="86"/>
      <c r="K89" s="86"/>
      <c r="L89" s="86"/>
      <c r="M89" s="87"/>
      <c r="N89" s="37">
        <v>21</v>
      </c>
      <c r="O89" s="91"/>
      <c r="P89" s="92"/>
      <c r="Q89" s="93"/>
      <c r="R89" s="88"/>
      <c r="S89" s="89"/>
      <c r="T89" s="89"/>
      <c r="U89" s="90"/>
      <c r="V89" s="37">
        <v>22</v>
      </c>
      <c r="W89" s="91"/>
      <c r="X89" s="92"/>
      <c r="Y89" s="93"/>
    </row>
    <row r="90" spans="2:29" ht="18.5" thickBot="1">
      <c r="B90" s="144">
        <v>45443</v>
      </c>
      <c r="C90" s="145"/>
      <c r="D90" s="146"/>
      <c r="E90" s="85" t="s">
        <v>66</v>
      </c>
      <c r="F90" s="86"/>
      <c r="G90" s="87"/>
      <c r="H90" s="194" t="s">
        <v>618</v>
      </c>
      <c r="I90" s="195"/>
      <c r="J90" s="195"/>
      <c r="K90" s="195"/>
      <c r="L90" s="195"/>
      <c r="M90" s="196"/>
      <c r="N90" s="88"/>
      <c r="O90" s="89"/>
      <c r="P90" s="89"/>
      <c r="Q90" s="90"/>
      <c r="R90" s="37">
        <v>23</v>
      </c>
      <c r="S90" s="91"/>
      <c r="T90" s="92"/>
      <c r="U90" s="93"/>
      <c r="V90" s="37">
        <v>24</v>
      </c>
      <c r="W90" s="91"/>
      <c r="X90" s="92"/>
      <c r="Y90" s="93"/>
    </row>
    <row r="91" spans="2:29" ht="18.5" thickBot="1">
      <c r="B91" s="144">
        <v>45443</v>
      </c>
      <c r="C91" s="145"/>
      <c r="D91" s="146"/>
      <c r="E91" s="85" t="s">
        <v>66</v>
      </c>
      <c r="F91" s="86"/>
      <c r="G91" s="87"/>
      <c r="H91" s="194" t="s">
        <v>619</v>
      </c>
      <c r="I91" s="195"/>
      <c r="J91" s="195"/>
      <c r="K91" s="195"/>
      <c r="L91" s="195"/>
      <c r="M91" s="196"/>
      <c r="N91" s="88"/>
      <c r="O91" s="89"/>
      <c r="P91" s="89"/>
      <c r="Q91" s="90"/>
      <c r="R91" s="37">
        <v>25</v>
      </c>
      <c r="S91" s="91"/>
      <c r="T91" s="92"/>
      <c r="U91" s="93"/>
      <c r="V91" s="37">
        <v>26</v>
      </c>
      <c r="W91" s="91"/>
      <c r="X91" s="92"/>
      <c r="Y91" s="93"/>
    </row>
    <row r="92" spans="2:29" ht="18.5" thickBot="1">
      <c r="B92" s="144">
        <v>45473</v>
      </c>
      <c r="C92" s="145"/>
      <c r="D92" s="146"/>
      <c r="E92" s="85" t="s">
        <v>66</v>
      </c>
      <c r="F92" s="86"/>
      <c r="G92" s="87"/>
      <c r="H92" s="194" t="s">
        <v>616</v>
      </c>
      <c r="I92" s="195"/>
      <c r="J92" s="195"/>
      <c r="K92" s="195"/>
      <c r="L92" s="195"/>
      <c r="M92" s="196"/>
      <c r="N92" s="88"/>
      <c r="O92" s="89"/>
      <c r="P92" s="89"/>
      <c r="Q92" s="90"/>
      <c r="R92" s="37">
        <v>27</v>
      </c>
      <c r="S92" s="91"/>
      <c r="T92" s="92"/>
      <c r="U92" s="93"/>
      <c r="V92" s="37">
        <v>28</v>
      </c>
      <c r="W92" s="91"/>
      <c r="X92" s="92"/>
      <c r="Y92" s="93"/>
      <c r="AA92" s="45"/>
      <c r="AB92" s="45"/>
      <c r="AC92" s="45"/>
    </row>
    <row r="93" spans="2:29" ht="18.5" thickBot="1">
      <c r="B93" s="1" t="s">
        <v>75</v>
      </c>
    </row>
    <row r="94" spans="2:29" ht="18.5" thickBot="1">
      <c r="B94" s="144">
        <v>45657</v>
      </c>
      <c r="C94" s="145"/>
      <c r="D94" s="146"/>
      <c r="E94" s="85" t="s">
        <v>66</v>
      </c>
      <c r="F94" s="86"/>
      <c r="G94" s="87"/>
      <c r="H94" s="194" t="s">
        <v>620</v>
      </c>
      <c r="I94" s="195"/>
      <c r="J94" s="195"/>
      <c r="K94" s="195"/>
      <c r="L94" s="195"/>
      <c r="M94" s="196"/>
      <c r="N94" s="88"/>
      <c r="O94" s="89"/>
      <c r="P94" s="89"/>
      <c r="Q94" s="90"/>
      <c r="R94" s="38"/>
      <c r="S94" s="183">
        <v>44000</v>
      </c>
      <c r="T94" s="184"/>
      <c r="U94" s="185"/>
      <c r="V94" s="38"/>
      <c r="W94" s="183">
        <v>44000</v>
      </c>
      <c r="X94" s="184"/>
      <c r="Y94" s="185"/>
    </row>
    <row r="95" spans="2:29" ht="18.5" thickBot="1">
      <c r="B95" s="144" t="s">
        <v>68</v>
      </c>
      <c r="C95" s="145"/>
      <c r="D95" s="146"/>
      <c r="E95" s="85" t="s">
        <v>66</v>
      </c>
      <c r="F95" s="86"/>
      <c r="G95" s="87"/>
      <c r="H95" s="194" t="s">
        <v>621</v>
      </c>
      <c r="I95" s="195"/>
      <c r="J95" s="195"/>
      <c r="K95" s="195"/>
      <c r="L95" s="195"/>
      <c r="M95" s="196"/>
      <c r="N95" s="91"/>
      <c r="O95" s="92"/>
      <c r="P95" s="92"/>
      <c r="Q95" s="93"/>
      <c r="R95" s="38"/>
      <c r="S95" s="183">
        <v>44000</v>
      </c>
      <c r="T95" s="184"/>
      <c r="U95" s="185"/>
      <c r="V95" s="38"/>
      <c r="W95" s="183">
        <v>0</v>
      </c>
      <c r="X95" s="184"/>
      <c r="Y95" s="185"/>
    </row>
    <row r="96" spans="2:29" ht="18.5" thickBot="1">
      <c r="B96" s="144" t="s">
        <v>68</v>
      </c>
      <c r="C96" s="145"/>
      <c r="D96" s="146"/>
      <c r="E96" s="85" t="s">
        <v>66</v>
      </c>
      <c r="F96" s="86"/>
      <c r="G96" s="87"/>
      <c r="H96" s="85" t="s">
        <v>136</v>
      </c>
      <c r="I96" s="86"/>
      <c r="J96" s="86"/>
      <c r="K96" s="86"/>
      <c r="L96" s="86"/>
      <c r="M96" s="87"/>
      <c r="N96" s="37">
        <v>29</v>
      </c>
      <c r="O96" s="91"/>
      <c r="P96" s="92"/>
      <c r="Q96" s="93"/>
      <c r="R96" s="91"/>
      <c r="S96" s="92"/>
      <c r="T96" s="92"/>
      <c r="U96" s="93"/>
      <c r="V96" s="37">
        <v>30</v>
      </c>
      <c r="W96" s="91"/>
      <c r="X96" s="92"/>
      <c r="Y96" s="93"/>
    </row>
    <row r="97" spans="2:25" ht="18.5" thickBot="1">
      <c r="B97" s="144" t="s">
        <v>69</v>
      </c>
      <c r="C97" s="145"/>
      <c r="D97" s="146"/>
      <c r="E97" s="85" t="s">
        <v>66</v>
      </c>
      <c r="F97" s="86"/>
      <c r="G97" s="87"/>
      <c r="H97" s="194" t="s">
        <v>622</v>
      </c>
      <c r="I97" s="195"/>
      <c r="J97" s="195"/>
      <c r="K97" s="195"/>
      <c r="L97" s="195"/>
      <c r="M97" s="196"/>
      <c r="N97" s="91"/>
      <c r="O97" s="92"/>
      <c r="P97" s="92"/>
      <c r="Q97" s="93"/>
      <c r="R97" s="37">
        <v>31</v>
      </c>
      <c r="S97" s="91"/>
      <c r="T97" s="92"/>
      <c r="U97" s="93"/>
      <c r="V97" s="37">
        <v>32</v>
      </c>
      <c r="W97" s="91"/>
      <c r="X97" s="92"/>
      <c r="Y97" s="93"/>
    </row>
    <row r="98" spans="2:25" ht="18.5" thickBot="1">
      <c r="B98" s="144" t="s">
        <v>69</v>
      </c>
      <c r="C98" s="145"/>
      <c r="D98" s="146"/>
      <c r="E98" s="85" t="s">
        <v>66</v>
      </c>
      <c r="F98" s="86"/>
      <c r="G98" s="87"/>
      <c r="H98" s="85" t="s">
        <v>136</v>
      </c>
      <c r="I98" s="86"/>
      <c r="J98" s="86"/>
      <c r="K98" s="86"/>
      <c r="L98" s="86"/>
      <c r="M98" s="87"/>
      <c r="N98" s="37">
        <v>33</v>
      </c>
      <c r="O98" s="91"/>
      <c r="P98" s="92"/>
      <c r="Q98" s="93"/>
      <c r="R98" s="91"/>
      <c r="S98" s="92"/>
      <c r="T98" s="92"/>
      <c r="U98" s="93"/>
      <c r="V98" s="37">
        <v>34</v>
      </c>
      <c r="W98" s="91"/>
      <c r="X98" s="92"/>
      <c r="Y98" s="93"/>
    </row>
    <row r="99" spans="2:25" ht="18.5" thickBot="1">
      <c r="B99" s="144" t="s">
        <v>70</v>
      </c>
      <c r="C99" s="145"/>
      <c r="D99" s="146"/>
      <c r="E99" s="85" t="s">
        <v>66</v>
      </c>
      <c r="F99" s="86"/>
      <c r="G99" s="87"/>
      <c r="H99" s="194" t="s">
        <v>623</v>
      </c>
      <c r="I99" s="195"/>
      <c r="J99" s="195"/>
      <c r="K99" s="195"/>
      <c r="L99" s="195"/>
      <c r="M99" s="196"/>
      <c r="N99" s="91"/>
      <c r="O99" s="92"/>
      <c r="P99" s="92"/>
      <c r="Q99" s="93"/>
      <c r="R99" s="37">
        <v>35</v>
      </c>
      <c r="S99" s="91"/>
      <c r="T99" s="92"/>
      <c r="U99" s="93"/>
      <c r="V99" s="37">
        <v>36</v>
      </c>
      <c r="W99" s="91"/>
      <c r="X99" s="92"/>
      <c r="Y99" s="93"/>
    </row>
    <row r="100" spans="2:25" ht="18.5" thickBot="1">
      <c r="B100" s="144" t="s">
        <v>70</v>
      </c>
      <c r="C100" s="145"/>
      <c r="D100" s="146"/>
      <c r="E100" s="85" t="s">
        <v>66</v>
      </c>
      <c r="F100" s="86"/>
      <c r="G100" s="87"/>
      <c r="H100" s="85" t="s">
        <v>136</v>
      </c>
      <c r="I100" s="86"/>
      <c r="J100" s="86"/>
      <c r="K100" s="86"/>
      <c r="L100" s="86"/>
      <c r="M100" s="87"/>
      <c r="N100" s="37">
        <v>37</v>
      </c>
      <c r="O100" s="91"/>
      <c r="P100" s="92"/>
      <c r="Q100" s="93"/>
      <c r="R100" s="91"/>
      <c r="S100" s="92"/>
      <c r="T100" s="92"/>
      <c r="U100" s="93"/>
      <c r="V100" s="37">
        <v>38</v>
      </c>
      <c r="W100" s="91"/>
      <c r="X100" s="92"/>
      <c r="Y100" s="93"/>
    </row>
    <row r="102" spans="2:25" ht="18.5" thickBot="1"/>
    <row r="103" spans="2:25" ht="18.5" thickBot="1">
      <c r="D103" s="71" t="s">
        <v>46</v>
      </c>
      <c r="E103" s="71"/>
      <c r="F103" s="71"/>
      <c r="G103" s="2" t="s">
        <v>45</v>
      </c>
      <c r="H103" s="72">
        <v>279</v>
      </c>
      <c r="I103" s="75"/>
      <c r="J103" s="73"/>
    </row>
    <row r="104" spans="2:25" ht="18.5" thickBot="1"/>
    <row r="105" spans="2:25" ht="18.5" thickBot="1">
      <c r="H105" s="85" t="s">
        <v>2</v>
      </c>
      <c r="I105" s="86"/>
      <c r="J105" s="87"/>
      <c r="L105" s="72" t="s">
        <v>10</v>
      </c>
      <c r="M105" s="75"/>
      <c r="N105" s="75"/>
      <c r="O105" s="75"/>
      <c r="P105" s="75"/>
      <c r="Q105" s="75"/>
      <c r="R105" s="73"/>
    </row>
    <row r="106" spans="2:25" ht="18.5" thickBot="1"/>
    <row r="107" spans="2:25" ht="18.5" thickBot="1">
      <c r="G107" s="71" t="s">
        <v>22</v>
      </c>
      <c r="H107" s="71"/>
      <c r="I107" s="71"/>
      <c r="J107" s="71"/>
      <c r="K107" s="71"/>
      <c r="L107" s="85" t="s">
        <v>13</v>
      </c>
      <c r="M107" s="86"/>
      <c r="N107" s="87"/>
      <c r="P107" s="85" t="s">
        <v>23</v>
      </c>
      <c r="Q107" s="86"/>
      <c r="R107" s="86"/>
      <c r="S107" s="86"/>
      <c r="T107" s="86"/>
      <c r="U107" s="87"/>
    </row>
    <row r="108" spans="2:25" ht="18.5" thickBot="1"/>
    <row r="109" spans="2:25" ht="18.5" thickBot="1">
      <c r="C109" s="71" t="s">
        <v>25</v>
      </c>
      <c r="D109" s="71"/>
      <c r="E109" s="71"/>
      <c r="F109" s="72" t="s">
        <v>28</v>
      </c>
      <c r="G109" s="75"/>
      <c r="H109" s="75"/>
      <c r="I109" s="75"/>
      <c r="J109" s="75"/>
      <c r="K109" s="75"/>
      <c r="L109" s="75"/>
      <c r="M109" s="75"/>
      <c r="N109" s="75"/>
      <c r="O109" s="73"/>
      <c r="Q109" s="85" t="s">
        <v>44</v>
      </c>
      <c r="R109" s="87"/>
      <c r="T109" t="s">
        <v>48</v>
      </c>
      <c r="U109" s="85" t="s">
        <v>680</v>
      </c>
      <c r="V109" s="87"/>
    </row>
    <row r="110" spans="2:25" ht="18.5" thickBot="1"/>
    <row r="111" spans="2:25" ht="18.5" thickBot="1">
      <c r="U111" s="71" t="s">
        <v>15</v>
      </c>
      <c r="V111" s="100"/>
      <c r="W111" s="85" t="s">
        <v>16</v>
      </c>
      <c r="X111" s="86"/>
      <c r="Y111" s="87"/>
    </row>
    <row r="112" spans="2:25" ht="18.5" thickBot="1"/>
    <row r="113" spans="2:26" ht="18.5" thickBot="1">
      <c r="B113" s="85" t="s">
        <v>47</v>
      </c>
      <c r="C113" s="86"/>
      <c r="D113" s="87"/>
      <c r="E113" s="85" t="s">
        <v>67</v>
      </c>
      <c r="F113" s="86"/>
      <c r="G113" s="87"/>
      <c r="H113" s="85" t="s">
        <v>71</v>
      </c>
      <c r="I113" s="86"/>
      <c r="J113" s="86"/>
      <c r="K113" s="86"/>
      <c r="L113" s="86"/>
      <c r="M113" s="87"/>
      <c r="N113" s="85" t="s">
        <v>43</v>
      </c>
      <c r="O113" s="86"/>
      <c r="P113" s="86"/>
      <c r="Q113" s="87"/>
      <c r="R113" s="85" t="s">
        <v>72</v>
      </c>
      <c r="S113" s="86"/>
      <c r="T113" s="86"/>
      <c r="U113" s="87"/>
      <c r="V113" s="85" t="s">
        <v>73</v>
      </c>
      <c r="W113" s="86"/>
      <c r="X113" s="86"/>
      <c r="Y113" s="87"/>
    </row>
    <row r="114" spans="2:26" ht="18.5" thickBot="1">
      <c r="B114" s="144">
        <v>45383</v>
      </c>
      <c r="C114" s="145"/>
      <c r="D114" s="146"/>
      <c r="E114" s="85" t="s">
        <v>65</v>
      </c>
      <c r="F114" s="86"/>
      <c r="G114" s="87"/>
      <c r="H114" s="85" t="s">
        <v>74</v>
      </c>
      <c r="I114" s="86"/>
      <c r="J114" s="86"/>
      <c r="K114" s="86"/>
      <c r="L114" s="86"/>
      <c r="M114" s="87"/>
      <c r="N114" s="88"/>
      <c r="O114" s="89"/>
      <c r="P114" s="89"/>
      <c r="Q114" s="90"/>
      <c r="R114" s="88"/>
      <c r="S114" s="89"/>
      <c r="T114" s="89"/>
      <c r="U114" s="90"/>
      <c r="V114" s="37" t="s">
        <v>423</v>
      </c>
      <c r="W114" s="147">
        <v>48000</v>
      </c>
      <c r="X114" s="148"/>
      <c r="Y114" s="149"/>
      <c r="Z114" s="1"/>
    </row>
    <row r="115" spans="2:26" ht="18.5" thickBot="1">
      <c r="B115" s="144">
        <v>45412</v>
      </c>
      <c r="C115" s="145"/>
      <c r="D115" s="146"/>
      <c r="E115" s="85" t="s">
        <v>65</v>
      </c>
      <c r="F115" s="86"/>
      <c r="G115" s="87"/>
      <c r="H115" s="85" t="s">
        <v>27</v>
      </c>
      <c r="I115" s="86"/>
      <c r="J115" s="86"/>
      <c r="K115" s="86"/>
      <c r="L115" s="86"/>
      <c r="M115" s="87"/>
      <c r="N115" s="91"/>
      <c r="O115" s="92"/>
      <c r="P115" s="92"/>
      <c r="Q115" s="93"/>
      <c r="R115" s="37" t="s">
        <v>424</v>
      </c>
      <c r="S115" s="147">
        <v>4480</v>
      </c>
      <c r="T115" s="148"/>
      <c r="U115" s="149"/>
      <c r="V115" s="37" t="s">
        <v>425</v>
      </c>
      <c r="W115" s="147">
        <f>IF(Q$109="借方",W114+O115-S115,IF(Q$109="貸方",W114-O115+S115,""))</f>
        <v>52480</v>
      </c>
      <c r="X115" s="148"/>
      <c r="Y115" s="149"/>
    </row>
    <row r="116" spans="2:26" ht="18.5" thickBot="1"/>
    <row r="117" spans="2:26" ht="18.5" thickBot="1">
      <c r="D117" s="71" t="s">
        <v>46</v>
      </c>
      <c r="E117" s="71"/>
      <c r="F117" s="71"/>
      <c r="G117" s="2" t="s">
        <v>45</v>
      </c>
      <c r="H117" s="72">
        <v>386</v>
      </c>
      <c r="I117" s="75"/>
      <c r="J117" s="73"/>
    </row>
    <row r="118" spans="2:26" ht="18.5" thickBot="1"/>
    <row r="119" spans="2:26" ht="18.5" thickBot="1">
      <c r="H119" s="85" t="s">
        <v>2</v>
      </c>
      <c r="I119" s="86"/>
      <c r="J119" s="87"/>
      <c r="L119" s="72" t="s">
        <v>14</v>
      </c>
      <c r="M119" s="75"/>
      <c r="N119" s="75"/>
      <c r="O119" s="75"/>
      <c r="P119" s="75"/>
      <c r="Q119" s="75"/>
      <c r="R119" s="73"/>
    </row>
    <row r="120" spans="2:26" ht="18.5" thickBot="1"/>
    <row r="121" spans="2:26" ht="18.5" thickBot="1">
      <c r="G121" s="71" t="s">
        <v>22</v>
      </c>
      <c r="H121" s="71"/>
      <c r="I121" s="71"/>
      <c r="J121" s="71"/>
      <c r="K121" s="71"/>
      <c r="L121" s="85" t="s">
        <v>13</v>
      </c>
      <c r="M121" s="86"/>
      <c r="N121" s="87"/>
      <c r="P121" s="72" t="s">
        <v>24</v>
      </c>
      <c r="Q121" s="75"/>
      <c r="R121" s="75"/>
      <c r="S121" s="75"/>
      <c r="T121" s="75"/>
      <c r="U121" s="73"/>
    </row>
    <row r="122" spans="2:26" ht="18.5" thickBot="1"/>
    <row r="123" spans="2:26" ht="18.5" thickBot="1">
      <c r="C123" s="71" t="s">
        <v>25</v>
      </c>
      <c r="D123" s="71"/>
      <c r="E123" s="71"/>
      <c r="F123" s="72" t="s">
        <v>28</v>
      </c>
      <c r="G123" s="75"/>
      <c r="H123" s="75"/>
      <c r="I123" s="75"/>
      <c r="J123" s="75"/>
      <c r="K123" s="75"/>
      <c r="L123" s="75"/>
      <c r="M123" s="75"/>
      <c r="N123" s="75"/>
      <c r="O123" s="73"/>
      <c r="Q123" s="85" t="s">
        <v>44</v>
      </c>
      <c r="R123" s="87"/>
      <c r="T123" t="s">
        <v>48</v>
      </c>
      <c r="U123" s="85" t="str">
        <f>VLOOKUP(F123,リスト!H$11:I$45,2,FALSE)</f>
        <v>AD</v>
      </c>
      <c r="V123" s="87"/>
    </row>
    <row r="124" spans="2:26" ht="9.5" customHeight="1" thickBot="1"/>
    <row r="125" spans="2:26" ht="18.5" thickBot="1">
      <c r="U125" s="71" t="s">
        <v>15</v>
      </c>
      <c r="V125" s="100"/>
      <c r="W125" s="85" t="s">
        <v>16</v>
      </c>
      <c r="X125" s="86"/>
      <c r="Y125" s="87"/>
    </row>
    <row r="126" spans="2:26" ht="10.5" customHeight="1" thickBot="1"/>
    <row r="127" spans="2:26" ht="18.5" thickBot="1">
      <c r="B127" s="85" t="s">
        <v>47</v>
      </c>
      <c r="C127" s="86"/>
      <c r="D127" s="87"/>
      <c r="E127" s="85" t="s">
        <v>67</v>
      </c>
      <c r="F127" s="86"/>
      <c r="G127" s="87"/>
      <c r="H127" s="85" t="s">
        <v>71</v>
      </c>
      <c r="I127" s="86"/>
      <c r="J127" s="86"/>
      <c r="K127" s="86"/>
      <c r="L127" s="86"/>
      <c r="M127" s="87"/>
      <c r="N127" s="85" t="s">
        <v>43</v>
      </c>
      <c r="O127" s="86"/>
      <c r="P127" s="86"/>
      <c r="Q127" s="87"/>
      <c r="R127" s="85" t="s">
        <v>72</v>
      </c>
      <c r="S127" s="86"/>
      <c r="T127" s="86"/>
      <c r="U127" s="87"/>
      <c r="V127" s="85" t="s">
        <v>73</v>
      </c>
      <c r="W127" s="86"/>
      <c r="X127" s="86"/>
      <c r="Y127" s="87"/>
    </row>
    <row r="128" spans="2:26" ht="18.5" thickBot="1">
      <c r="B128" s="144">
        <v>45383</v>
      </c>
      <c r="C128" s="145"/>
      <c r="D128" s="146"/>
      <c r="E128" s="85" t="s">
        <v>65</v>
      </c>
      <c r="F128" s="86"/>
      <c r="G128" s="87"/>
      <c r="H128" s="85" t="s">
        <v>74</v>
      </c>
      <c r="I128" s="86"/>
      <c r="J128" s="86"/>
      <c r="K128" s="86"/>
      <c r="L128" s="86"/>
      <c r="M128" s="87"/>
      <c r="N128" s="88"/>
      <c r="O128" s="89"/>
      <c r="P128" s="89"/>
      <c r="Q128" s="90"/>
      <c r="R128" s="88"/>
      <c r="S128" s="89"/>
      <c r="T128" s="89"/>
      <c r="U128" s="90"/>
      <c r="V128" s="37">
        <v>39</v>
      </c>
      <c r="W128" s="91"/>
      <c r="X128" s="92"/>
      <c r="Y128" s="93"/>
      <c r="Z128" s="1"/>
    </row>
    <row r="129" spans="2:25" ht="18.5" thickBot="1">
      <c r="B129" s="144">
        <v>45412</v>
      </c>
      <c r="C129" s="145"/>
      <c r="D129" s="146"/>
      <c r="E129" s="85" t="s">
        <v>65</v>
      </c>
      <c r="F129" s="86"/>
      <c r="G129" s="87"/>
      <c r="H129" s="85" t="s">
        <v>27</v>
      </c>
      <c r="I129" s="86"/>
      <c r="J129" s="86"/>
      <c r="K129" s="86"/>
      <c r="L129" s="86"/>
      <c r="M129" s="87"/>
      <c r="N129" s="91"/>
      <c r="O129" s="92"/>
      <c r="P129" s="92"/>
      <c r="Q129" s="93"/>
      <c r="R129" s="37">
        <v>40</v>
      </c>
      <c r="S129" s="91"/>
      <c r="T129" s="92"/>
      <c r="U129" s="93"/>
      <c r="V129" s="37">
        <v>41</v>
      </c>
      <c r="W129" s="91"/>
      <c r="X129" s="92"/>
      <c r="Y129" s="93"/>
    </row>
    <row r="130" spans="2:25" ht="18.5" thickBot="1">
      <c r="B130" s="144">
        <v>45443</v>
      </c>
      <c r="C130" s="145"/>
      <c r="D130" s="146"/>
      <c r="E130" s="85" t="s">
        <v>66</v>
      </c>
      <c r="F130" s="86"/>
      <c r="G130" s="87"/>
      <c r="H130" s="85" t="s">
        <v>27</v>
      </c>
      <c r="I130" s="86"/>
      <c r="J130" s="86"/>
      <c r="K130" s="86"/>
      <c r="L130" s="86"/>
      <c r="M130" s="87"/>
      <c r="N130" s="91"/>
      <c r="O130" s="92"/>
      <c r="P130" s="92"/>
      <c r="Q130" s="93"/>
      <c r="R130" s="37">
        <v>42</v>
      </c>
      <c r="S130" s="91"/>
      <c r="T130" s="92"/>
      <c r="U130" s="93"/>
      <c r="V130" s="37">
        <v>43</v>
      </c>
      <c r="W130" s="91"/>
      <c r="X130" s="92"/>
      <c r="Y130" s="93"/>
    </row>
    <row r="131" spans="2:25" ht="18.5" thickBot="1">
      <c r="B131" s="144">
        <v>45443</v>
      </c>
      <c r="C131" s="145"/>
      <c r="D131" s="146"/>
      <c r="E131" s="85" t="s">
        <v>66</v>
      </c>
      <c r="F131" s="86"/>
      <c r="G131" s="87"/>
      <c r="H131" s="85" t="s">
        <v>26</v>
      </c>
      <c r="I131" s="86"/>
      <c r="J131" s="86"/>
      <c r="K131" s="86"/>
      <c r="L131" s="86"/>
      <c r="M131" s="87"/>
      <c r="N131" s="37">
        <v>44</v>
      </c>
      <c r="O131" s="91"/>
      <c r="P131" s="92"/>
      <c r="Q131" s="93"/>
      <c r="R131" s="91"/>
      <c r="S131" s="92"/>
      <c r="T131" s="92"/>
      <c r="U131" s="93"/>
      <c r="V131" s="37">
        <v>45</v>
      </c>
      <c r="W131" s="91"/>
      <c r="X131" s="92"/>
      <c r="Y131" s="93"/>
    </row>
    <row r="132" spans="2:25" ht="18.5" thickBot="1">
      <c r="B132" s="1" t="s">
        <v>75</v>
      </c>
    </row>
    <row r="133" spans="2:25" ht="18.5" thickBot="1">
      <c r="B133" s="144">
        <v>45657</v>
      </c>
      <c r="C133" s="145"/>
      <c r="D133" s="146"/>
      <c r="E133" s="85" t="s">
        <v>66</v>
      </c>
      <c r="F133" s="86"/>
      <c r="G133" s="87"/>
      <c r="H133" s="85" t="s">
        <v>27</v>
      </c>
      <c r="I133" s="86"/>
      <c r="J133" s="86"/>
      <c r="K133" s="86"/>
      <c r="L133" s="86"/>
      <c r="M133" s="87"/>
      <c r="N133" s="88"/>
      <c r="O133" s="89"/>
      <c r="P133" s="89"/>
      <c r="Q133" s="90"/>
      <c r="R133" s="38"/>
      <c r="S133" s="183">
        <v>4000</v>
      </c>
      <c r="T133" s="184"/>
      <c r="U133" s="185"/>
      <c r="V133" s="38"/>
      <c r="W133" s="183">
        <v>39200</v>
      </c>
      <c r="X133" s="184"/>
      <c r="Y133" s="185"/>
    </row>
    <row r="134" spans="2:25" ht="18.5" thickBot="1">
      <c r="B134" s="144" t="s">
        <v>68</v>
      </c>
      <c r="C134" s="145"/>
      <c r="D134" s="146"/>
      <c r="E134" s="85" t="s">
        <v>66</v>
      </c>
      <c r="F134" s="86"/>
      <c r="G134" s="87"/>
      <c r="H134" s="85" t="s">
        <v>27</v>
      </c>
      <c r="I134" s="86"/>
      <c r="J134" s="86"/>
      <c r="K134" s="86"/>
      <c r="L134" s="86"/>
      <c r="M134" s="87"/>
      <c r="N134" s="91"/>
      <c r="O134" s="92"/>
      <c r="P134" s="92"/>
      <c r="Q134" s="93"/>
      <c r="R134" s="37">
        <v>46</v>
      </c>
      <c r="S134" s="91"/>
      <c r="T134" s="92"/>
      <c r="U134" s="93"/>
      <c r="V134" s="37">
        <v>47</v>
      </c>
      <c r="W134" s="91"/>
      <c r="X134" s="92"/>
      <c r="Y134" s="93"/>
    </row>
    <row r="135" spans="2:25" ht="18.5" thickBot="1">
      <c r="B135" s="144" t="s">
        <v>69</v>
      </c>
      <c r="C135" s="145"/>
      <c r="D135" s="146"/>
      <c r="E135" s="85" t="s">
        <v>66</v>
      </c>
      <c r="F135" s="86"/>
      <c r="G135" s="87"/>
      <c r="H135" s="85" t="s">
        <v>27</v>
      </c>
      <c r="I135" s="86"/>
      <c r="J135" s="86"/>
      <c r="K135" s="86"/>
      <c r="L135" s="86"/>
      <c r="M135" s="87"/>
      <c r="N135" s="91"/>
      <c r="O135" s="92"/>
      <c r="P135" s="92"/>
      <c r="Q135" s="93"/>
      <c r="R135" s="37">
        <v>48</v>
      </c>
      <c r="S135" s="91"/>
      <c r="T135" s="92"/>
      <c r="U135" s="93"/>
      <c r="V135" s="37">
        <v>49</v>
      </c>
      <c r="W135" s="91"/>
      <c r="X135" s="92"/>
      <c r="Y135" s="93"/>
    </row>
    <row r="136" spans="2:25" ht="18.5" thickBot="1">
      <c r="B136" s="144" t="s">
        <v>70</v>
      </c>
      <c r="C136" s="145"/>
      <c r="D136" s="146"/>
      <c r="E136" s="85" t="s">
        <v>66</v>
      </c>
      <c r="F136" s="86"/>
      <c r="G136" s="87"/>
      <c r="H136" s="85" t="s">
        <v>27</v>
      </c>
      <c r="I136" s="86"/>
      <c r="J136" s="86"/>
      <c r="K136" s="86"/>
      <c r="L136" s="86"/>
      <c r="M136" s="87"/>
      <c r="N136" s="91"/>
      <c r="O136" s="92"/>
      <c r="P136" s="92"/>
      <c r="Q136" s="93"/>
      <c r="R136" s="37">
        <v>50</v>
      </c>
      <c r="S136" s="91"/>
      <c r="T136" s="92"/>
      <c r="U136" s="93"/>
      <c r="V136" s="37">
        <v>51</v>
      </c>
      <c r="W136" s="91"/>
      <c r="X136" s="92"/>
      <c r="Y136" s="93"/>
    </row>
    <row r="138" spans="2:25" ht="18.5" thickBot="1"/>
    <row r="139" spans="2:25" ht="18.5" thickBot="1">
      <c r="D139" s="71" t="s">
        <v>46</v>
      </c>
      <c r="E139" s="71"/>
      <c r="F139" s="71"/>
      <c r="G139" s="2" t="s">
        <v>45</v>
      </c>
      <c r="H139" s="72">
        <v>283</v>
      </c>
      <c r="I139" s="75"/>
      <c r="J139" s="73"/>
    </row>
    <row r="140" spans="2:25" ht="18.5" thickBot="1"/>
    <row r="141" spans="2:25" ht="18.5" thickBot="1">
      <c r="H141" s="85" t="s">
        <v>2</v>
      </c>
      <c r="I141" s="86"/>
      <c r="J141" s="87"/>
      <c r="L141" s="72" t="s">
        <v>10</v>
      </c>
      <c r="M141" s="75"/>
      <c r="N141" s="75"/>
      <c r="O141" s="75"/>
      <c r="P141" s="75"/>
      <c r="Q141" s="75"/>
      <c r="R141" s="73"/>
    </row>
    <row r="142" spans="2:25" ht="18.5" thickBot="1"/>
    <row r="143" spans="2:25" ht="18.5" thickBot="1">
      <c r="G143" s="71" t="s">
        <v>22</v>
      </c>
      <c r="H143" s="71"/>
      <c r="I143" s="71"/>
      <c r="J143" s="71"/>
      <c r="K143" s="71"/>
      <c r="L143" s="85" t="s">
        <v>13</v>
      </c>
      <c r="M143" s="86"/>
      <c r="N143" s="87"/>
      <c r="P143" s="85" t="s">
        <v>23</v>
      </c>
      <c r="Q143" s="86"/>
      <c r="R143" s="86"/>
      <c r="S143" s="86"/>
      <c r="T143" s="86"/>
      <c r="U143" s="87"/>
    </row>
    <row r="144" spans="2:25" ht="18.5" thickBot="1"/>
    <row r="145" spans="2:25" ht="18.5" thickBot="1">
      <c r="C145" s="71" t="s">
        <v>25</v>
      </c>
      <c r="D145" s="71"/>
      <c r="E145" s="71"/>
      <c r="F145" s="72" t="s">
        <v>29</v>
      </c>
      <c r="G145" s="75"/>
      <c r="H145" s="75"/>
      <c r="I145" s="75"/>
      <c r="J145" s="75"/>
      <c r="K145" s="75"/>
      <c r="L145" s="75"/>
      <c r="M145" s="75"/>
      <c r="N145" s="75"/>
      <c r="O145" s="73"/>
      <c r="Q145" s="85" t="s">
        <v>44</v>
      </c>
      <c r="R145" s="87"/>
      <c r="T145" t="s">
        <v>48</v>
      </c>
      <c r="U145" s="85" t="s">
        <v>681</v>
      </c>
      <c r="V145" s="87"/>
    </row>
    <row r="146" spans="2:25" ht="18.5" thickBot="1"/>
    <row r="147" spans="2:25" ht="18.5" thickBot="1">
      <c r="U147" s="71" t="s">
        <v>15</v>
      </c>
      <c r="V147" s="100"/>
      <c r="W147" s="85" t="s">
        <v>16</v>
      </c>
      <c r="X147" s="86"/>
      <c r="Y147" s="87"/>
    </row>
    <row r="148" spans="2:25" ht="18.5" thickBot="1"/>
    <row r="149" spans="2:25" ht="18.5" thickBot="1">
      <c r="B149" s="85" t="s">
        <v>47</v>
      </c>
      <c r="C149" s="86"/>
      <c r="D149" s="87"/>
      <c r="E149" s="85" t="s">
        <v>67</v>
      </c>
      <c r="F149" s="86"/>
      <c r="G149" s="87"/>
      <c r="H149" s="85" t="s">
        <v>71</v>
      </c>
      <c r="I149" s="86"/>
      <c r="J149" s="86"/>
      <c r="K149" s="86"/>
      <c r="L149" s="86"/>
      <c r="M149" s="87"/>
      <c r="N149" s="85" t="s">
        <v>43</v>
      </c>
      <c r="O149" s="86"/>
      <c r="P149" s="86"/>
      <c r="Q149" s="87"/>
      <c r="R149" s="85" t="s">
        <v>72</v>
      </c>
      <c r="S149" s="86"/>
      <c r="T149" s="86"/>
      <c r="U149" s="87"/>
      <c r="V149" s="85" t="s">
        <v>73</v>
      </c>
      <c r="W149" s="86"/>
      <c r="X149" s="86"/>
      <c r="Y149" s="87"/>
    </row>
    <row r="150" spans="2:25" ht="18.5" thickBot="1">
      <c r="B150" s="144">
        <v>45383</v>
      </c>
      <c r="C150" s="145"/>
      <c r="D150" s="146"/>
      <c r="E150" s="85" t="s">
        <v>65</v>
      </c>
      <c r="F150" s="86"/>
      <c r="G150" s="87"/>
      <c r="H150" s="85" t="s">
        <v>74</v>
      </c>
      <c r="I150" s="86"/>
      <c r="J150" s="86"/>
      <c r="K150" s="86"/>
      <c r="L150" s="86"/>
      <c r="M150" s="87"/>
      <c r="N150" s="88"/>
      <c r="O150" s="89"/>
      <c r="P150" s="89"/>
      <c r="Q150" s="90"/>
      <c r="R150" s="88"/>
      <c r="S150" s="89"/>
      <c r="T150" s="89"/>
      <c r="U150" s="90"/>
      <c r="V150" s="37" t="s">
        <v>426</v>
      </c>
      <c r="W150" s="147">
        <v>100000</v>
      </c>
      <c r="X150" s="148"/>
      <c r="Y150" s="149"/>
    </row>
    <row r="152" spans="2:25" ht="18.5" thickBot="1"/>
    <row r="153" spans="2:25" ht="18.5" thickBot="1">
      <c r="D153" s="71" t="s">
        <v>46</v>
      </c>
      <c r="E153" s="71"/>
      <c r="F153" s="71"/>
      <c r="G153" s="2" t="s">
        <v>45</v>
      </c>
      <c r="H153" s="72">
        <v>387</v>
      </c>
      <c r="I153" s="75"/>
      <c r="J153" s="73"/>
    </row>
    <row r="154" spans="2:25" ht="18.5" thickBot="1"/>
    <row r="155" spans="2:25" ht="18.5" thickBot="1">
      <c r="H155" s="85" t="s">
        <v>2</v>
      </c>
      <c r="I155" s="86"/>
      <c r="J155" s="87"/>
      <c r="L155" s="72" t="s">
        <v>14</v>
      </c>
      <c r="M155" s="75"/>
      <c r="N155" s="75"/>
      <c r="O155" s="75"/>
      <c r="P155" s="75"/>
      <c r="Q155" s="75"/>
      <c r="R155" s="73"/>
    </row>
    <row r="156" spans="2:25" ht="18.5" thickBot="1"/>
    <row r="157" spans="2:25" ht="18.5" thickBot="1">
      <c r="G157" s="71" t="s">
        <v>22</v>
      </c>
      <c r="H157" s="71"/>
      <c r="I157" s="71"/>
      <c r="J157" s="71"/>
      <c r="K157" s="71"/>
      <c r="L157" s="85" t="s">
        <v>13</v>
      </c>
      <c r="M157" s="86"/>
      <c r="N157" s="87"/>
      <c r="P157" s="72" t="s">
        <v>24</v>
      </c>
      <c r="Q157" s="75"/>
      <c r="R157" s="75"/>
      <c r="S157" s="75"/>
      <c r="T157" s="75"/>
      <c r="U157" s="73"/>
    </row>
    <row r="158" spans="2:25" ht="18.5" thickBot="1"/>
    <row r="159" spans="2:25" ht="18.5" thickBot="1">
      <c r="C159" s="71" t="s">
        <v>25</v>
      </c>
      <c r="D159" s="71"/>
      <c r="E159" s="71"/>
      <c r="F159" s="72" t="s">
        <v>29</v>
      </c>
      <c r="G159" s="75"/>
      <c r="H159" s="75"/>
      <c r="I159" s="75"/>
      <c r="J159" s="75"/>
      <c r="K159" s="75"/>
      <c r="L159" s="75"/>
      <c r="M159" s="75"/>
      <c r="N159" s="75"/>
      <c r="O159" s="73"/>
      <c r="Q159" s="85" t="s">
        <v>44</v>
      </c>
      <c r="R159" s="87"/>
      <c r="T159" t="s">
        <v>48</v>
      </c>
      <c r="U159" s="85" t="str">
        <f>VLOOKUP(F159,リスト!H$11:I$45,2,FALSE)</f>
        <v>AF</v>
      </c>
      <c r="V159" s="87"/>
    </row>
    <row r="160" spans="2:25" ht="4" customHeight="1" thickBot="1"/>
    <row r="161" spans="2:26" ht="18.5" thickBot="1">
      <c r="U161" s="71" t="s">
        <v>15</v>
      </c>
      <c r="V161" s="100"/>
      <c r="W161" s="85" t="s">
        <v>16</v>
      </c>
      <c r="X161" s="86"/>
      <c r="Y161" s="87"/>
    </row>
    <row r="162" spans="2:26" ht="5.5" customHeight="1" thickBot="1"/>
    <row r="163" spans="2:26" ht="18.5" thickBot="1">
      <c r="B163" s="85" t="s">
        <v>47</v>
      </c>
      <c r="C163" s="86"/>
      <c r="D163" s="87"/>
      <c r="E163" s="85" t="s">
        <v>67</v>
      </c>
      <c r="F163" s="86"/>
      <c r="G163" s="87"/>
      <c r="H163" s="85" t="s">
        <v>71</v>
      </c>
      <c r="I163" s="86"/>
      <c r="J163" s="86"/>
      <c r="K163" s="86"/>
      <c r="L163" s="86"/>
      <c r="M163" s="87"/>
      <c r="N163" s="85" t="s">
        <v>43</v>
      </c>
      <c r="O163" s="86"/>
      <c r="P163" s="86"/>
      <c r="Q163" s="87"/>
      <c r="R163" s="85" t="s">
        <v>72</v>
      </c>
      <c r="S163" s="86"/>
      <c r="T163" s="86"/>
      <c r="U163" s="87"/>
      <c r="V163" s="85" t="s">
        <v>73</v>
      </c>
      <c r="W163" s="86"/>
      <c r="X163" s="86"/>
      <c r="Y163" s="87"/>
    </row>
    <row r="164" spans="2:26" ht="18.5" thickBot="1">
      <c r="B164" s="144">
        <v>45383</v>
      </c>
      <c r="C164" s="145"/>
      <c r="D164" s="146"/>
      <c r="E164" s="85" t="s">
        <v>65</v>
      </c>
      <c r="F164" s="86"/>
      <c r="G164" s="87"/>
      <c r="H164" s="85" t="s">
        <v>74</v>
      </c>
      <c r="I164" s="86"/>
      <c r="J164" s="86"/>
      <c r="K164" s="86"/>
      <c r="L164" s="86"/>
      <c r="M164" s="87"/>
      <c r="N164" s="88"/>
      <c r="O164" s="89"/>
      <c r="P164" s="89"/>
      <c r="Q164" s="90"/>
      <c r="R164" s="88"/>
      <c r="S164" s="89"/>
      <c r="T164" s="89"/>
      <c r="U164" s="90"/>
      <c r="V164" s="37">
        <v>52</v>
      </c>
      <c r="W164" s="91"/>
      <c r="X164" s="92"/>
      <c r="Y164" s="93"/>
      <c r="Z164" s="1"/>
    </row>
    <row r="166" spans="2:26" ht="18.5" thickBot="1"/>
    <row r="167" spans="2:26" ht="18.5" thickBot="1">
      <c r="B167" s="71" t="s">
        <v>46</v>
      </c>
      <c r="C167" s="71"/>
      <c r="D167" s="71"/>
      <c r="E167" s="2" t="s">
        <v>108</v>
      </c>
      <c r="F167" s="5">
        <v>4</v>
      </c>
      <c r="G167" s="2" t="s">
        <v>109</v>
      </c>
      <c r="I167" s="2" t="s">
        <v>45</v>
      </c>
      <c r="J167" s="72">
        <v>285</v>
      </c>
      <c r="K167" s="75"/>
      <c r="L167" s="73"/>
    </row>
    <row r="168" spans="2:26" ht="18.5" thickBot="1"/>
    <row r="169" spans="2:26" ht="18.5" thickBot="1">
      <c r="H169" s="85" t="s">
        <v>2</v>
      </c>
      <c r="I169" s="86"/>
      <c r="J169" s="87"/>
      <c r="L169" s="72" t="s">
        <v>10</v>
      </c>
      <c r="M169" s="75"/>
      <c r="N169" s="75"/>
      <c r="O169" s="75"/>
      <c r="P169" s="75"/>
      <c r="Q169" s="75"/>
      <c r="R169" s="73"/>
    </row>
    <row r="170" spans="2:26" ht="18.5" thickBot="1"/>
    <row r="171" spans="2:26" ht="18.5" thickBot="1">
      <c r="G171" s="71" t="s">
        <v>22</v>
      </c>
      <c r="H171" s="71"/>
      <c r="I171" s="71"/>
      <c r="J171" s="71"/>
      <c r="K171" s="71"/>
      <c r="L171" s="85" t="s">
        <v>13</v>
      </c>
      <c r="M171" s="86"/>
      <c r="N171" s="87"/>
      <c r="P171" s="85" t="s">
        <v>23</v>
      </c>
      <c r="Q171" s="86"/>
      <c r="R171" s="86"/>
      <c r="S171" s="86"/>
      <c r="T171" s="86"/>
      <c r="U171" s="87"/>
    </row>
    <row r="172" spans="2:26" ht="18.5" thickBot="1"/>
    <row r="173" spans="2:26" ht="18.5" thickBot="1">
      <c r="C173" s="71" t="s">
        <v>25</v>
      </c>
      <c r="D173" s="71"/>
      <c r="E173" s="71"/>
      <c r="F173" s="72" t="s">
        <v>30</v>
      </c>
      <c r="G173" s="75"/>
      <c r="H173" s="75"/>
      <c r="I173" s="75"/>
      <c r="J173" s="75"/>
      <c r="K173" s="75"/>
      <c r="L173" s="75"/>
      <c r="M173" s="75"/>
      <c r="N173" s="75"/>
      <c r="O173" s="73"/>
      <c r="Q173" s="85" t="s">
        <v>44</v>
      </c>
      <c r="R173" s="87"/>
      <c r="T173" t="s">
        <v>48</v>
      </c>
      <c r="U173" s="85" t="s">
        <v>682</v>
      </c>
      <c r="V173" s="87"/>
    </row>
    <row r="174" spans="2:26" ht="18.5" thickBot="1"/>
    <row r="175" spans="2:26" ht="18.5" thickBot="1">
      <c r="U175" s="71" t="s">
        <v>15</v>
      </c>
      <c r="V175" s="100"/>
      <c r="W175" s="85" t="s">
        <v>16</v>
      </c>
      <c r="X175" s="86"/>
      <c r="Y175" s="87"/>
    </row>
    <row r="176" spans="2:26" ht="18.5" thickBot="1"/>
    <row r="177" spans="2:25" ht="18.5" thickBot="1">
      <c r="B177" s="85" t="s">
        <v>47</v>
      </c>
      <c r="C177" s="86"/>
      <c r="D177" s="87"/>
      <c r="E177" s="85" t="s">
        <v>67</v>
      </c>
      <c r="F177" s="86"/>
      <c r="G177" s="87"/>
      <c r="H177" s="85" t="s">
        <v>71</v>
      </c>
      <c r="I177" s="86"/>
      <c r="J177" s="86"/>
      <c r="K177" s="86"/>
      <c r="L177" s="86"/>
      <c r="M177" s="87"/>
      <c r="N177" s="85" t="s">
        <v>43</v>
      </c>
      <c r="O177" s="86"/>
      <c r="P177" s="86"/>
      <c r="Q177" s="87"/>
      <c r="R177" s="85" t="s">
        <v>72</v>
      </c>
      <c r="S177" s="86"/>
      <c r="T177" s="86"/>
      <c r="U177" s="87"/>
      <c r="V177" s="85" t="s">
        <v>73</v>
      </c>
      <c r="W177" s="86"/>
      <c r="X177" s="86"/>
      <c r="Y177" s="87"/>
    </row>
    <row r="178" spans="2:25" ht="18.5" thickBot="1">
      <c r="B178" s="144">
        <v>45383</v>
      </c>
      <c r="C178" s="145"/>
      <c r="D178" s="146"/>
      <c r="E178" s="85" t="s">
        <v>65</v>
      </c>
      <c r="F178" s="86"/>
      <c r="G178" s="87"/>
      <c r="H178" s="85" t="s">
        <v>74</v>
      </c>
      <c r="I178" s="86"/>
      <c r="J178" s="86"/>
      <c r="K178" s="86"/>
      <c r="L178" s="86"/>
      <c r="M178" s="87"/>
      <c r="N178" s="88"/>
      <c r="O178" s="89"/>
      <c r="P178" s="89"/>
      <c r="Q178" s="90"/>
      <c r="R178" s="88"/>
      <c r="S178" s="89"/>
      <c r="T178" s="89"/>
      <c r="U178" s="90"/>
      <c r="V178" s="37" t="s">
        <v>427</v>
      </c>
      <c r="W178" s="147">
        <v>537500</v>
      </c>
      <c r="X178" s="148"/>
      <c r="Y178" s="149"/>
    </row>
    <row r="179" spans="2:25" ht="18.5" thickBot="1">
      <c r="B179" s="144">
        <v>45412</v>
      </c>
      <c r="C179" s="145"/>
      <c r="D179" s="146"/>
      <c r="E179" s="85" t="s">
        <v>65</v>
      </c>
      <c r="F179" s="86"/>
      <c r="G179" s="87"/>
      <c r="H179" s="85" t="s">
        <v>137</v>
      </c>
      <c r="I179" s="86"/>
      <c r="J179" s="86"/>
      <c r="K179" s="86"/>
      <c r="L179" s="86"/>
      <c r="M179" s="87"/>
      <c r="N179" s="91"/>
      <c r="O179" s="92"/>
      <c r="P179" s="92"/>
      <c r="Q179" s="93"/>
      <c r="R179" s="37" t="s">
        <v>428</v>
      </c>
      <c r="S179" s="147">
        <v>44800</v>
      </c>
      <c r="T179" s="148"/>
      <c r="U179" s="149"/>
      <c r="V179" s="37" t="s">
        <v>429</v>
      </c>
      <c r="W179" s="147">
        <f>IF(Q$173="借方",W178+O179-S179,IF(Q$173="貸方",W178-O179+S179,""))</f>
        <v>582300</v>
      </c>
      <c r="X179" s="148"/>
      <c r="Y179" s="149"/>
    </row>
    <row r="182" spans="2:25">
      <c r="B182" s="9" t="s">
        <v>430</v>
      </c>
      <c r="C182" s="10"/>
      <c r="D182" s="10"/>
      <c r="E182" s="10"/>
      <c r="F182" s="10"/>
      <c r="G182" s="10"/>
      <c r="H182" s="10"/>
      <c r="I182" s="10"/>
      <c r="J182" s="10"/>
      <c r="K182" s="10"/>
    </row>
    <row r="183" spans="2:25" ht="18.5" thickBot="1"/>
    <row r="184" spans="2:25" ht="18.5" thickBot="1">
      <c r="B184" s="72" t="s">
        <v>154</v>
      </c>
      <c r="C184" s="75"/>
      <c r="D184" s="75"/>
      <c r="E184" s="75"/>
      <c r="F184" s="73"/>
      <c r="G184" s="97" t="s">
        <v>431</v>
      </c>
      <c r="H184" s="98"/>
      <c r="I184" s="98"/>
      <c r="J184" s="98"/>
      <c r="K184" s="98"/>
      <c r="L184" s="98"/>
      <c r="M184" s="98"/>
      <c r="N184" s="98"/>
      <c r="O184" s="98"/>
      <c r="P184" s="98"/>
      <c r="Q184" s="98"/>
      <c r="R184" s="98"/>
      <c r="S184" s="98"/>
      <c r="T184" s="98"/>
      <c r="U184" s="98"/>
      <c r="V184" s="98"/>
      <c r="W184" s="98"/>
      <c r="X184" s="98"/>
      <c r="Y184" s="99"/>
    </row>
    <row r="185" spans="2:25" ht="18.5" thickBot="1">
      <c r="T185" s="71" t="s">
        <v>15</v>
      </c>
      <c r="U185" s="100"/>
      <c r="V185" s="85" t="s">
        <v>16</v>
      </c>
      <c r="W185" s="86"/>
      <c r="X185" s="87"/>
    </row>
    <row r="186" spans="2:25" ht="18.5" thickBot="1">
      <c r="B186" s="85" t="s">
        <v>47</v>
      </c>
      <c r="C186" s="86"/>
      <c r="D186" s="87"/>
      <c r="E186" s="85" t="s">
        <v>81</v>
      </c>
      <c r="F186" s="86"/>
      <c r="G186" s="86"/>
      <c r="H186" s="86"/>
      <c r="I186" s="86"/>
      <c r="J186" s="87"/>
      <c r="K186" s="85" t="s">
        <v>82</v>
      </c>
      <c r="L186" s="86"/>
      <c r="M186" s="86"/>
      <c r="N186" s="87"/>
      <c r="O186" s="85" t="s">
        <v>83</v>
      </c>
      <c r="P186" s="86"/>
      <c r="Q186" s="86"/>
      <c r="R186" s="86"/>
      <c r="S186" s="86"/>
      <c r="T186" s="87"/>
      <c r="U186" s="85" t="s">
        <v>84</v>
      </c>
      <c r="V186" s="86"/>
      <c r="W186" s="86"/>
      <c r="X186" s="87"/>
    </row>
    <row r="187" spans="2:25" ht="18.5" thickBot="1">
      <c r="B187" s="11">
        <v>53</v>
      </c>
      <c r="C187" s="101"/>
      <c r="D187" s="102"/>
      <c r="E187" s="11">
        <v>54</v>
      </c>
      <c r="F187" s="103"/>
      <c r="G187" s="104"/>
      <c r="H187" s="104"/>
      <c r="I187" s="104"/>
      <c r="J187" s="105"/>
      <c r="K187" s="11">
        <v>55</v>
      </c>
      <c r="L187" s="92"/>
      <c r="M187" s="92"/>
      <c r="N187" s="92"/>
      <c r="O187" s="11">
        <v>56</v>
      </c>
      <c r="P187" s="103"/>
      <c r="Q187" s="104"/>
      <c r="R187" s="104"/>
      <c r="S187" s="104"/>
      <c r="T187" s="105"/>
      <c r="U187" s="11">
        <v>57</v>
      </c>
      <c r="V187" s="91"/>
      <c r="W187" s="92"/>
      <c r="X187" s="93"/>
    </row>
    <row r="188" spans="2:25" ht="18.5" thickBot="1">
      <c r="E188" s="11">
        <v>58</v>
      </c>
      <c r="F188" s="103"/>
      <c r="G188" s="104"/>
      <c r="H188" s="104"/>
      <c r="I188" s="104"/>
      <c r="J188" s="105"/>
      <c r="K188" s="11">
        <v>59</v>
      </c>
      <c r="L188" s="92"/>
      <c r="M188" s="92"/>
      <c r="N188" s="92"/>
      <c r="O188" s="11">
        <v>60</v>
      </c>
      <c r="P188" s="103"/>
      <c r="Q188" s="104"/>
      <c r="R188" s="104"/>
      <c r="S188" s="104"/>
      <c r="T188" s="105"/>
      <c r="U188" s="11">
        <v>61</v>
      </c>
      <c r="V188" s="91"/>
      <c r="W188" s="92"/>
      <c r="X188" s="93"/>
    </row>
    <row r="189" spans="2:25" ht="18.5" thickBot="1">
      <c r="E189" s="85" t="s">
        <v>85</v>
      </c>
      <c r="F189" s="86"/>
      <c r="G189" s="86"/>
      <c r="H189" s="86"/>
      <c r="I189" s="86"/>
      <c r="J189" s="87"/>
      <c r="K189" s="11">
        <v>62</v>
      </c>
      <c r="L189" s="92"/>
      <c r="M189" s="92"/>
      <c r="N189" s="92"/>
      <c r="O189" s="85" t="s">
        <v>86</v>
      </c>
      <c r="P189" s="86"/>
      <c r="Q189" s="86"/>
      <c r="R189" s="86"/>
      <c r="S189" s="86"/>
      <c r="T189" s="87"/>
      <c r="U189" s="11">
        <v>63</v>
      </c>
      <c r="V189" s="91"/>
      <c r="W189" s="92"/>
      <c r="X189" s="93"/>
    </row>
    <row r="190" spans="2:25" ht="18.5" thickBot="1"/>
    <row r="191" spans="2:25" ht="18.5" thickBot="1">
      <c r="B191" s="72" t="s">
        <v>154</v>
      </c>
      <c r="C191" s="75"/>
      <c r="D191" s="75"/>
      <c r="E191" s="75"/>
      <c r="F191" s="73"/>
      <c r="G191" s="97" t="s">
        <v>432</v>
      </c>
      <c r="H191" s="98"/>
      <c r="I191" s="98"/>
      <c r="J191" s="98"/>
      <c r="K191" s="98"/>
      <c r="L191" s="98"/>
      <c r="M191" s="98"/>
      <c r="N191" s="98"/>
      <c r="O191" s="98"/>
      <c r="P191" s="98"/>
      <c r="Q191" s="98"/>
      <c r="R191" s="98"/>
      <c r="S191" s="98"/>
      <c r="T191" s="98"/>
      <c r="U191" s="98"/>
      <c r="V191" s="98"/>
      <c r="W191" s="98"/>
      <c r="X191" s="98"/>
      <c r="Y191" s="99"/>
    </row>
    <row r="192" spans="2:25" ht="18.5" thickBot="1">
      <c r="T192" s="71" t="s">
        <v>15</v>
      </c>
      <c r="U192" s="100"/>
      <c r="V192" s="85" t="s">
        <v>16</v>
      </c>
      <c r="W192" s="86"/>
      <c r="X192" s="87"/>
    </row>
    <row r="193" spans="2:25" ht="18.5" thickBot="1">
      <c r="B193" s="85" t="s">
        <v>47</v>
      </c>
      <c r="C193" s="86"/>
      <c r="D193" s="87"/>
      <c r="E193" s="85" t="s">
        <v>81</v>
      </c>
      <c r="F193" s="86"/>
      <c r="G193" s="86"/>
      <c r="H193" s="86"/>
      <c r="I193" s="86"/>
      <c r="J193" s="87"/>
      <c r="K193" s="85" t="s">
        <v>82</v>
      </c>
      <c r="L193" s="86"/>
      <c r="M193" s="86"/>
      <c r="N193" s="87"/>
      <c r="O193" s="85" t="s">
        <v>83</v>
      </c>
      <c r="P193" s="86"/>
      <c r="Q193" s="86"/>
      <c r="R193" s="86"/>
      <c r="S193" s="86"/>
      <c r="T193" s="87"/>
      <c r="U193" s="85" t="s">
        <v>84</v>
      </c>
      <c r="V193" s="86"/>
      <c r="W193" s="86"/>
      <c r="X193" s="87"/>
    </row>
    <row r="194" spans="2:25" ht="18.5" thickBot="1">
      <c r="B194" s="11">
        <v>64</v>
      </c>
      <c r="C194" s="101"/>
      <c r="D194" s="102"/>
      <c r="E194" s="11">
        <v>65</v>
      </c>
      <c r="F194" s="103"/>
      <c r="G194" s="104"/>
      <c r="H194" s="104"/>
      <c r="I194" s="104"/>
      <c r="J194" s="105"/>
      <c r="K194" s="11">
        <v>66</v>
      </c>
      <c r="L194" s="92"/>
      <c r="M194" s="92"/>
      <c r="N194" s="92"/>
      <c r="O194" s="11">
        <v>67</v>
      </c>
      <c r="P194" s="103"/>
      <c r="Q194" s="104"/>
      <c r="R194" s="104"/>
      <c r="S194" s="104"/>
      <c r="T194" s="105"/>
      <c r="U194" s="11">
        <v>68</v>
      </c>
      <c r="V194" s="91"/>
      <c r="W194" s="92"/>
      <c r="X194" s="93"/>
    </row>
    <row r="195" spans="2:25" ht="18.5" thickBot="1">
      <c r="E195" s="11">
        <v>69</v>
      </c>
      <c r="F195" s="103"/>
      <c r="G195" s="104"/>
      <c r="H195" s="104"/>
      <c r="I195" s="104"/>
      <c r="J195" s="105"/>
      <c r="K195" s="11">
        <v>70</v>
      </c>
      <c r="L195" s="92"/>
      <c r="M195" s="92"/>
      <c r="N195" s="92"/>
      <c r="O195" s="11">
        <v>71</v>
      </c>
      <c r="P195" s="103"/>
      <c r="Q195" s="104"/>
      <c r="R195" s="104"/>
      <c r="S195" s="104"/>
      <c r="T195" s="105"/>
      <c r="U195" s="11">
        <v>72</v>
      </c>
      <c r="V195" s="91"/>
      <c r="W195" s="92"/>
      <c r="X195" s="93"/>
    </row>
    <row r="196" spans="2:25" ht="18.5" thickBot="1">
      <c r="E196" s="85" t="s">
        <v>85</v>
      </c>
      <c r="F196" s="86"/>
      <c r="G196" s="86"/>
      <c r="H196" s="86"/>
      <c r="I196" s="86"/>
      <c r="J196" s="87"/>
      <c r="K196" s="11">
        <v>73</v>
      </c>
      <c r="L196" s="92"/>
      <c r="M196" s="92"/>
      <c r="N196" s="92"/>
      <c r="O196" s="85" t="s">
        <v>86</v>
      </c>
      <c r="P196" s="86"/>
      <c r="Q196" s="86"/>
      <c r="R196" s="86"/>
      <c r="S196" s="86"/>
      <c r="T196" s="87"/>
      <c r="U196" s="11">
        <v>74</v>
      </c>
      <c r="V196" s="91"/>
      <c r="W196" s="92"/>
      <c r="X196" s="93"/>
    </row>
    <row r="197" spans="2:25" ht="18.5" thickBot="1"/>
    <row r="198" spans="2:25" ht="18.5" thickBot="1">
      <c r="B198" s="72" t="s">
        <v>148</v>
      </c>
      <c r="C198" s="75"/>
      <c r="D198" s="75"/>
      <c r="E198" s="75"/>
      <c r="F198" s="73"/>
      <c r="G198" s="97" t="s">
        <v>433</v>
      </c>
      <c r="H198" s="98"/>
      <c r="I198" s="98"/>
      <c r="J198" s="98"/>
      <c r="K198" s="98"/>
      <c r="L198" s="98"/>
      <c r="M198" s="98"/>
      <c r="N198" s="98"/>
      <c r="O198" s="98"/>
      <c r="P198" s="98"/>
      <c r="Q198" s="98"/>
      <c r="R198" s="98"/>
      <c r="S198" s="98"/>
      <c r="T198" s="98"/>
      <c r="U198" s="98"/>
      <c r="V198" s="98"/>
      <c r="W198" s="98"/>
      <c r="X198" s="98"/>
      <c r="Y198" s="99"/>
    </row>
    <row r="199" spans="2:25" ht="18.5" thickBot="1">
      <c r="T199" s="71" t="s">
        <v>15</v>
      </c>
      <c r="U199" s="100"/>
      <c r="V199" s="85" t="s">
        <v>16</v>
      </c>
      <c r="W199" s="86"/>
      <c r="X199" s="87"/>
    </row>
    <row r="200" spans="2:25" ht="18.5" thickBot="1">
      <c r="B200" s="85" t="s">
        <v>47</v>
      </c>
      <c r="C200" s="86"/>
      <c r="D200" s="87"/>
      <c r="E200" s="85" t="s">
        <v>81</v>
      </c>
      <c r="F200" s="86"/>
      <c r="G200" s="86"/>
      <c r="H200" s="86"/>
      <c r="I200" s="86"/>
      <c r="J200" s="87"/>
      <c r="K200" s="85" t="s">
        <v>82</v>
      </c>
      <c r="L200" s="86"/>
      <c r="M200" s="86"/>
      <c r="N200" s="87"/>
      <c r="O200" s="85" t="s">
        <v>83</v>
      </c>
      <c r="P200" s="86"/>
      <c r="Q200" s="86"/>
      <c r="R200" s="86"/>
      <c r="S200" s="86"/>
      <c r="T200" s="87"/>
      <c r="U200" s="85" t="s">
        <v>84</v>
      </c>
      <c r="V200" s="86"/>
      <c r="W200" s="86"/>
      <c r="X200" s="87"/>
    </row>
    <row r="201" spans="2:25" ht="18.5" thickBot="1">
      <c r="B201" s="11">
        <v>75</v>
      </c>
      <c r="C201" s="101"/>
      <c r="D201" s="102"/>
      <c r="E201" s="11">
        <v>76</v>
      </c>
      <c r="F201" s="103"/>
      <c r="G201" s="104"/>
      <c r="H201" s="104"/>
      <c r="I201" s="104"/>
      <c r="J201" s="105"/>
      <c r="K201" s="11">
        <v>77</v>
      </c>
      <c r="L201" s="92"/>
      <c r="M201" s="92"/>
      <c r="N201" s="92"/>
      <c r="O201" s="11">
        <v>78</v>
      </c>
      <c r="P201" s="103"/>
      <c r="Q201" s="104"/>
      <c r="R201" s="104"/>
      <c r="S201" s="104"/>
      <c r="T201" s="105"/>
      <c r="U201" s="11">
        <v>79</v>
      </c>
      <c r="V201" s="91"/>
      <c r="W201" s="92"/>
      <c r="X201" s="93"/>
    </row>
    <row r="202" spans="2:25" ht="18.5" thickBot="1">
      <c r="E202" s="11">
        <v>80</v>
      </c>
      <c r="F202" s="103"/>
      <c r="G202" s="104"/>
      <c r="H202" s="104"/>
      <c r="I202" s="104"/>
      <c r="J202" s="105"/>
      <c r="K202" s="11">
        <v>81</v>
      </c>
      <c r="L202" s="92"/>
      <c r="M202" s="92"/>
      <c r="N202" s="92"/>
      <c r="O202" s="11">
        <v>82</v>
      </c>
      <c r="P202" s="103"/>
      <c r="Q202" s="104"/>
      <c r="R202" s="104"/>
      <c r="S202" s="104"/>
      <c r="T202" s="105"/>
      <c r="U202" s="11">
        <v>83</v>
      </c>
      <c r="V202" s="91"/>
      <c r="W202" s="92"/>
      <c r="X202" s="93"/>
    </row>
    <row r="203" spans="2:25" ht="18.5" thickBot="1">
      <c r="E203" s="85" t="s">
        <v>85</v>
      </c>
      <c r="F203" s="86"/>
      <c r="G203" s="86"/>
      <c r="H203" s="86"/>
      <c r="I203" s="86"/>
      <c r="J203" s="87"/>
      <c r="K203" s="11">
        <v>84</v>
      </c>
      <c r="L203" s="92"/>
      <c r="M203" s="92"/>
      <c r="N203" s="92"/>
      <c r="O203" s="85" t="s">
        <v>86</v>
      </c>
      <c r="P203" s="86"/>
      <c r="Q203" s="86"/>
      <c r="R203" s="86"/>
      <c r="S203" s="86"/>
      <c r="T203" s="87"/>
      <c r="U203" s="11">
        <v>85</v>
      </c>
      <c r="V203" s="91"/>
      <c r="W203" s="92"/>
      <c r="X203" s="93"/>
    </row>
    <row r="204" spans="2:25" ht="18.5" thickBot="1"/>
    <row r="205" spans="2:25" ht="18.5" thickBot="1">
      <c r="B205" s="72" t="s">
        <v>148</v>
      </c>
      <c r="C205" s="75"/>
      <c r="D205" s="75"/>
      <c r="E205" s="75"/>
      <c r="F205" s="73"/>
      <c r="G205" s="97" t="s">
        <v>434</v>
      </c>
      <c r="H205" s="98"/>
      <c r="I205" s="98"/>
      <c r="J205" s="98"/>
      <c r="K205" s="98"/>
      <c r="L205" s="98"/>
      <c r="M205" s="98"/>
      <c r="N205" s="98"/>
      <c r="O205" s="98"/>
      <c r="P205" s="98"/>
      <c r="Q205" s="98"/>
      <c r="R205" s="98"/>
      <c r="S205" s="98"/>
      <c r="T205" s="98"/>
      <c r="U205" s="98"/>
      <c r="V205" s="98"/>
      <c r="W205" s="98"/>
      <c r="X205" s="98"/>
      <c r="Y205" s="99"/>
    </row>
    <row r="206" spans="2:25" ht="18.5" thickBot="1">
      <c r="T206" s="71" t="s">
        <v>15</v>
      </c>
      <c r="U206" s="100"/>
      <c r="V206" s="85" t="s">
        <v>16</v>
      </c>
      <c r="W206" s="86"/>
      <c r="X206" s="87"/>
    </row>
    <row r="207" spans="2:25" ht="18.5" thickBot="1">
      <c r="B207" s="85" t="s">
        <v>47</v>
      </c>
      <c r="C207" s="86"/>
      <c r="D207" s="87"/>
      <c r="E207" s="85" t="s">
        <v>81</v>
      </c>
      <c r="F207" s="86"/>
      <c r="G207" s="86"/>
      <c r="H207" s="86"/>
      <c r="I207" s="86"/>
      <c r="J207" s="87"/>
      <c r="K207" s="85" t="s">
        <v>82</v>
      </c>
      <c r="L207" s="86"/>
      <c r="M207" s="86"/>
      <c r="N207" s="87"/>
      <c r="O207" s="85" t="s">
        <v>83</v>
      </c>
      <c r="P207" s="86"/>
      <c r="Q207" s="86"/>
      <c r="R207" s="86"/>
      <c r="S207" s="86"/>
      <c r="T207" s="87"/>
      <c r="U207" s="85" t="s">
        <v>84</v>
      </c>
      <c r="V207" s="86"/>
      <c r="W207" s="86"/>
      <c r="X207" s="87"/>
    </row>
    <row r="208" spans="2:25" ht="18.5" thickBot="1">
      <c r="B208" s="11">
        <v>86</v>
      </c>
      <c r="C208" s="101"/>
      <c r="D208" s="102"/>
      <c r="E208" s="11">
        <v>87</v>
      </c>
      <c r="F208" s="103"/>
      <c r="G208" s="104"/>
      <c r="H208" s="104"/>
      <c r="I208" s="104"/>
      <c r="J208" s="105"/>
      <c r="K208" s="11">
        <v>88</v>
      </c>
      <c r="L208" s="92"/>
      <c r="M208" s="92"/>
      <c r="N208" s="92"/>
      <c r="O208" s="11">
        <v>89</v>
      </c>
      <c r="P208" s="103"/>
      <c r="Q208" s="104"/>
      <c r="R208" s="104"/>
      <c r="S208" s="104"/>
      <c r="T208" s="105"/>
      <c r="U208" s="11">
        <v>90</v>
      </c>
      <c r="V208" s="91"/>
      <c r="W208" s="92"/>
      <c r="X208" s="93"/>
    </row>
    <row r="209" spans="2:26" ht="18.5" thickBot="1">
      <c r="E209" s="11">
        <v>91</v>
      </c>
      <c r="F209" s="103"/>
      <c r="G209" s="104"/>
      <c r="H209" s="104"/>
      <c r="I209" s="104"/>
      <c r="J209" s="105"/>
      <c r="K209" s="11">
        <v>92</v>
      </c>
      <c r="L209" s="92"/>
      <c r="M209" s="92"/>
      <c r="N209" s="92"/>
      <c r="O209" s="11">
        <v>93</v>
      </c>
      <c r="P209" s="103"/>
      <c r="Q209" s="104"/>
      <c r="R209" s="104"/>
      <c r="S209" s="104"/>
      <c r="T209" s="105"/>
      <c r="U209" s="11">
        <v>94</v>
      </c>
      <c r="V209" s="91"/>
      <c r="W209" s="92"/>
      <c r="X209" s="93"/>
    </row>
    <row r="210" spans="2:26" ht="18.5" thickBot="1">
      <c r="E210" s="85" t="s">
        <v>85</v>
      </c>
      <c r="F210" s="86"/>
      <c r="G210" s="86"/>
      <c r="H210" s="86"/>
      <c r="I210" s="86"/>
      <c r="J210" s="87"/>
      <c r="K210" s="11">
        <v>95</v>
      </c>
      <c r="L210" s="92"/>
      <c r="M210" s="92"/>
      <c r="N210" s="92"/>
      <c r="O210" s="85" t="s">
        <v>86</v>
      </c>
      <c r="P210" s="86"/>
      <c r="Q210" s="86"/>
      <c r="R210" s="86"/>
      <c r="S210" s="86"/>
      <c r="T210" s="87"/>
      <c r="U210" s="11">
        <v>96</v>
      </c>
      <c r="V210" s="91"/>
      <c r="W210" s="92"/>
      <c r="X210" s="93"/>
    </row>
    <row r="212" spans="2:26" ht="18.5" thickBot="1"/>
    <row r="213" spans="2:26" ht="18.5" thickBot="1">
      <c r="B213" s="71" t="s">
        <v>46</v>
      </c>
      <c r="C213" s="71"/>
      <c r="D213" s="71"/>
      <c r="E213" s="2" t="s">
        <v>108</v>
      </c>
      <c r="F213" s="5">
        <v>5</v>
      </c>
      <c r="G213" s="2" t="s">
        <v>109</v>
      </c>
      <c r="I213" s="2" t="s">
        <v>45</v>
      </c>
      <c r="J213" s="72">
        <v>389</v>
      </c>
      <c r="K213" s="75"/>
      <c r="L213" s="73"/>
    </row>
    <row r="214" spans="2:26" ht="18.5" thickBot="1"/>
    <row r="215" spans="2:26" ht="18.5" thickBot="1">
      <c r="H215" s="85" t="s">
        <v>2</v>
      </c>
      <c r="I215" s="86"/>
      <c r="J215" s="87"/>
      <c r="L215" s="72" t="s">
        <v>14</v>
      </c>
      <c r="M215" s="75"/>
      <c r="N215" s="75"/>
      <c r="O215" s="75"/>
      <c r="P215" s="75"/>
      <c r="Q215" s="75"/>
      <c r="R215" s="73"/>
    </row>
    <row r="216" spans="2:26" ht="18.5" thickBot="1"/>
    <row r="217" spans="2:26" ht="18.5" thickBot="1">
      <c r="G217" s="71" t="s">
        <v>22</v>
      </c>
      <c r="H217" s="71"/>
      <c r="I217" s="71"/>
      <c r="J217" s="71"/>
      <c r="K217" s="71"/>
      <c r="L217" s="85" t="s">
        <v>13</v>
      </c>
      <c r="M217" s="86"/>
      <c r="N217" s="87"/>
      <c r="P217" s="72" t="s">
        <v>24</v>
      </c>
      <c r="Q217" s="75"/>
      <c r="R217" s="75"/>
      <c r="S217" s="75"/>
      <c r="T217" s="75"/>
      <c r="U217" s="73"/>
    </row>
    <row r="218" spans="2:26" ht="18.5" thickBot="1"/>
    <row r="219" spans="2:26" ht="18.5" thickBot="1">
      <c r="C219" s="71" t="s">
        <v>25</v>
      </c>
      <c r="D219" s="71"/>
      <c r="E219" s="71"/>
      <c r="F219" s="72" t="s">
        <v>30</v>
      </c>
      <c r="G219" s="75"/>
      <c r="H219" s="75"/>
      <c r="I219" s="75"/>
      <c r="J219" s="75"/>
      <c r="K219" s="75"/>
      <c r="L219" s="75"/>
      <c r="M219" s="75"/>
      <c r="N219" s="75"/>
      <c r="O219" s="73"/>
      <c r="Q219" s="85" t="s">
        <v>44</v>
      </c>
      <c r="R219" s="87"/>
      <c r="T219" t="s">
        <v>48</v>
      </c>
      <c r="U219" s="85" t="str">
        <f>VLOOKUP(F219,リスト!H$11:I$45,2,FALSE)</f>
        <v>AG</v>
      </c>
      <c r="V219" s="87"/>
    </row>
    <row r="220" spans="2:26" ht="9" customHeight="1" thickBot="1"/>
    <row r="221" spans="2:26" ht="18.5" thickBot="1">
      <c r="B221" s="25"/>
      <c r="U221" s="71" t="s">
        <v>15</v>
      </c>
      <c r="V221" s="100"/>
      <c r="W221" s="85" t="s">
        <v>16</v>
      </c>
      <c r="X221" s="86"/>
      <c r="Y221" s="87"/>
    </row>
    <row r="222" spans="2:26" ht="8.5" customHeight="1" thickBot="1"/>
    <row r="223" spans="2:26" ht="18.5" thickBot="1">
      <c r="B223" s="85" t="s">
        <v>47</v>
      </c>
      <c r="C223" s="86"/>
      <c r="D223" s="87"/>
      <c r="E223" s="85" t="s">
        <v>67</v>
      </c>
      <c r="F223" s="86"/>
      <c r="G223" s="87"/>
      <c r="H223" s="85" t="s">
        <v>71</v>
      </c>
      <c r="I223" s="86"/>
      <c r="J223" s="86"/>
      <c r="K223" s="86"/>
      <c r="L223" s="86"/>
      <c r="M223" s="87"/>
      <c r="N223" s="85" t="s">
        <v>43</v>
      </c>
      <c r="O223" s="86"/>
      <c r="P223" s="86"/>
      <c r="Q223" s="87"/>
      <c r="R223" s="85" t="s">
        <v>72</v>
      </c>
      <c r="S223" s="86"/>
      <c r="T223" s="86"/>
      <c r="U223" s="87"/>
      <c r="V223" s="85" t="s">
        <v>73</v>
      </c>
      <c r="W223" s="86"/>
      <c r="X223" s="86"/>
      <c r="Y223" s="87"/>
    </row>
    <row r="224" spans="2:26" ht="18.5" thickBot="1">
      <c r="B224" s="144">
        <v>45383</v>
      </c>
      <c r="C224" s="145"/>
      <c r="D224" s="146"/>
      <c r="E224" s="85" t="s">
        <v>65</v>
      </c>
      <c r="F224" s="86"/>
      <c r="G224" s="87"/>
      <c r="H224" s="85" t="s">
        <v>74</v>
      </c>
      <c r="I224" s="86"/>
      <c r="J224" s="86"/>
      <c r="K224" s="86"/>
      <c r="L224" s="86"/>
      <c r="M224" s="87"/>
      <c r="N224" s="88"/>
      <c r="O224" s="89"/>
      <c r="P224" s="89"/>
      <c r="Q224" s="90"/>
      <c r="R224" s="88"/>
      <c r="S224" s="89"/>
      <c r="T224" s="89"/>
      <c r="U224" s="90"/>
      <c r="V224" s="37">
        <v>97</v>
      </c>
      <c r="W224" s="91"/>
      <c r="X224" s="92"/>
      <c r="Y224" s="93"/>
      <c r="Z224" s="25"/>
    </row>
    <row r="225" spans="2:27" ht="18.5" thickBot="1">
      <c r="B225" s="144">
        <v>45412</v>
      </c>
      <c r="C225" s="145"/>
      <c r="D225" s="146"/>
      <c r="E225" s="85" t="s">
        <v>65</v>
      </c>
      <c r="F225" s="86"/>
      <c r="G225" s="87"/>
      <c r="H225" s="85" t="s">
        <v>137</v>
      </c>
      <c r="I225" s="86"/>
      <c r="J225" s="86"/>
      <c r="K225" s="86"/>
      <c r="L225" s="86"/>
      <c r="M225" s="87"/>
      <c r="N225" s="91"/>
      <c r="O225" s="92"/>
      <c r="P225" s="92"/>
      <c r="Q225" s="93"/>
      <c r="R225" s="37">
        <v>98</v>
      </c>
      <c r="S225" s="91"/>
      <c r="T225" s="92"/>
      <c r="U225" s="93"/>
      <c r="V225" s="37">
        <v>99</v>
      </c>
      <c r="W225" s="91"/>
      <c r="X225" s="92"/>
      <c r="Y225" s="93"/>
      <c r="Z225" s="25"/>
    </row>
    <row r="226" spans="2:27" ht="18.5" thickBot="1">
      <c r="B226" s="144">
        <v>45443</v>
      </c>
      <c r="C226" s="145"/>
      <c r="D226" s="146"/>
      <c r="E226" s="85" t="s">
        <v>66</v>
      </c>
      <c r="F226" s="86"/>
      <c r="G226" s="87"/>
      <c r="H226" s="85" t="s">
        <v>137</v>
      </c>
      <c r="I226" s="86"/>
      <c r="J226" s="86"/>
      <c r="K226" s="86"/>
      <c r="L226" s="86"/>
      <c r="M226" s="87"/>
      <c r="N226" s="91"/>
      <c r="O226" s="92"/>
      <c r="P226" s="92"/>
      <c r="Q226" s="93"/>
      <c r="R226" s="37">
        <v>100</v>
      </c>
      <c r="S226" s="91"/>
      <c r="T226" s="92"/>
      <c r="U226" s="93"/>
      <c r="V226" s="37">
        <v>101</v>
      </c>
      <c r="W226" s="91"/>
      <c r="X226" s="92"/>
      <c r="Y226" s="93"/>
    </row>
    <row r="227" spans="2:27" ht="18.5" thickBot="1">
      <c r="B227" s="1" t="s">
        <v>75</v>
      </c>
    </row>
    <row r="228" spans="2:27" ht="18.5" thickBot="1">
      <c r="B228" s="144">
        <v>45657</v>
      </c>
      <c r="C228" s="145"/>
      <c r="D228" s="146"/>
      <c r="E228" s="85" t="s">
        <v>66</v>
      </c>
      <c r="F228" s="86"/>
      <c r="G228" s="87"/>
      <c r="H228" s="85" t="s">
        <v>137</v>
      </c>
      <c r="I228" s="86"/>
      <c r="J228" s="86"/>
      <c r="K228" s="86"/>
      <c r="L228" s="86"/>
      <c r="M228" s="87"/>
      <c r="N228" s="88"/>
      <c r="O228" s="89"/>
      <c r="P228" s="89"/>
      <c r="Q228" s="90"/>
      <c r="R228" s="38"/>
      <c r="S228" s="183">
        <v>40000</v>
      </c>
      <c r="T228" s="184"/>
      <c r="U228" s="185"/>
      <c r="V228" s="38"/>
      <c r="W228" s="183">
        <v>929500</v>
      </c>
      <c r="X228" s="184"/>
      <c r="Y228" s="185"/>
    </row>
    <row r="229" spans="2:27" ht="18.5" thickBot="1">
      <c r="B229" s="144" t="s">
        <v>68</v>
      </c>
      <c r="C229" s="145"/>
      <c r="D229" s="146"/>
      <c r="E229" s="85" t="s">
        <v>66</v>
      </c>
      <c r="F229" s="86"/>
      <c r="G229" s="87"/>
      <c r="H229" s="85" t="s">
        <v>137</v>
      </c>
      <c r="I229" s="86"/>
      <c r="J229" s="86"/>
      <c r="K229" s="86"/>
      <c r="L229" s="86"/>
      <c r="M229" s="87"/>
      <c r="N229" s="91"/>
      <c r="O229" s="92"/>
      <c r="P229" s="92"/>
      <c r="Q229" s="93"/>
      <c r="R229" s="37">
        <v>102</v>
      </c>
      <c r="S229" s="91"/>
      <c r="T229" s="92"/>
      <c r="U229" s="93"/>
      <c r="V229" s="37">
        <v>103</v>
      </c>
      <c r="W229" s="91"/>
      <c r="X229" s="92"/>
      <c r="Y229" s="93"/>
    </row>
    <row r="230" spans="2:27" ht="18.5" thickBot="1">
      <c r="B230" s="144" t="s">
        <v>69</v>
      </c>
      <c r="C230" s="145"/>
      <c r="D230" s="146"/>
      <c r="E230" s="85" t="s">
        <v>66</v>
      </c>
      <c r="F230" s="86"/>
      <c r="G230" s="87"/>
      <c r="H230" s="85" t="s">
        <v>137</v>
      </c>
      <c r="I230" s="86"/>
      <c r="J230" s="86"/>
      <c r="K230" s="86"/>
      <c r="L230" s="86"/>
      <c r="M230" s="87"/>
      <c r="N230" s="91"/>
      <c r="O230" s="92"/>
      <c r="P230" s="92"/>
      <c r="Q230" s="93"/>
      <c r="R230" s="37">
        <v>104</v>
      </c>
      <c r="S230" s="91"/>
      <c r="T230" s="92"/>
      <c r="U230" s="93"/>
      <c r="V230" s="37">
        <v>105</v>
      </c>
      <c r="W230" s="91"/>
      <c r="X230" s="92"/>
      <c r="Y230" s="93"/>
    </row>
    <row r="231" spans="2:27" ht="18.5" thickBot="1">
      <c r="B231" s="144" t="s">
        <v>70</v>
      </c>
      <c r="C231" s="145"/>
      <c r="D231" s="146"/>
      <c r="E231" s="85" t="s">
        <v>66</v>
      </c>
      <c r="F231" s="86"/>
      <c r="G231" s="87"/>
      <c r="H231" s="85" t="s">
        <v>137</v>
      </c>
      <c r="I231" s="86"/>
      <c r="J231" s="86"/>
      <c r="K231" s="86"/>
      <c r="L231" s="86"/>
      <c r="M231" s="87"/>
      <c r="N231" s="91"/>
      <c r="O231" s="92"/>
      <c r="P231" s="92"/>
      <c r="Q231" s="93"/>
      <c r="R231" s="37">
        <v>106</v>
      </c>
      <c r="S231" s="91"/>
      <c r="T231" s="92"/>
      <c r="U231" s="93"/>
      <c r="V231" s="37">
        <v>107</v>
      </c>
      <c r="W231" s="91"/>
      <c r="X231" s="92"/>
      <c r="Y231" s="93"/>
    </row>
    <row r="234" spans="2:27" ht="18.75" customHeight="1">
      <c r="B234" s="65" t="s">
        <v>662</v>
      </c>
      <c r="C234" s="59"/>
      <c r="D234" s="59"/>
      <c r="E234" s="59"/>
      <c r="F234" s="59"/>
      <c r="G234" s="59"/>
      <c r="H234" s="59"/>
      <c r="I234" s="59"/>
      <c r="J234" s="59"/>
      <c r="K234" s="59"/>
      <c r="L234" s="59"/>
      <c r="M234" s="59"/>
      <c r="N234" s="59"/>
      <c r="O234" s="59"/>
      <c r="P234" s="59"/>
      <c r="Q234" s="59"/>
      <c r="R234" s="59"/>
      <c r="S234" s="59"/>
      <c r="T234" s="59"/>
      <c r="U234" s="59"/>
      <c r="V234" s="59"/>
      <c r="W234" s="59"/>
      <c r="X234" s="60"/>
      <c r="Y234" s="60"/>
      <c r="Z234" s="60"/>
      <c r="AA234" s="60"/>
    </row>
    <row r="235" spans="2:27" ht="18.5" thickBot="1"/>
    <row r="236" spans="2:27" ht="18.5" thickBot="1">
      <c r="D236" s="71" t="s">
        <v>46</v>
      </c>
      <c r="E236" s="71"/>
      <c r="F236" s="71"/>
      <c r="G236" s="2" t="s">
        <v>45</v>
      </c>
      <c r="H236" s="72">
        <v>391</v>
      </c>
      <c r="I236" s="75"/>
      <c r="J236" s="73"/>
    </row>
    <row r="237" spans="2:27" ht="18.5" thickBot="1"/>
    <row r="238" spans="2:27" ht="18.5" thickBot="1">
      <c r="H238" s="85" t="s">
        <v>2</v>
      </c>
      <c r="I238" s="86"/>
      <c r="J238" s="87"/>
      <c r="L238" s="72" t="s">
        <v>105</v>
      </c>
      <c r="M238" s="75"/>
      <c r="N238" s="75"/>
      <c r="O238" s="75"/>
      <c r="P238" s="75"/>
      <c r="Q238" s="75"/>
      <c r="R238" s="73"/>
    </row>
    <row r="239" spans="2:27" ht="18.5" thickBot="1"/>
    <row r="240" spans="2:27" ht="18.5" thickBot="1">
      <c r="G240" s="71" t="s">
        <v>22</v>
      </c>
      <c r="H240" s="71"/>
      <c r="I240" s="71"/>
      <c r="J240" s="71"/>
      <c r="K240" s="71"/>
      <c r="L240" s="85" t="s">
        <v>13</v>
      </c>
      <c r="M240" s="86"/>
      <c r="N240" s="87"/>
      <c r="P240" s="72" t="s">
        <v>24</v>
      </c>
      <c r="Q240" s="75"/>
      <c r="R240" s="75"/>
      <c r="S240" s="75"/>
      <c r="T240" s="75"/>
      <c r="U240" s="73"/>
    </row>
    <row r="241" spans="2:22" ht="18.5" thickBot="1"/>
    <row r="242" spans="2:22" ht="18.5" thickBot="1">
      <c r="B242" s="1" t="s">
        <v>218</v>
      </c>
      <c r="R242" s="71" t="s">
        <v>15</v>
      </c>
      <c r="S242" s="100"/>
      <c r="T242" s="85" t="s">
        <v>16</v>
      </c>
      <c r="U242" s="86"/>
      <c r="V242" s="87"/>
    </row>
    <row r="243" spans="2:22" ht="18.5" thickBot="1"/>
    <row r="244" spans="2:22" ht="18.5" thickBot="1">
      <c r="B244" s="123" t="s">
        <v>129</v>
      </c>
      <c r="C244" s="121"/>
      <c r="D244" s="121"/>
      <c r="E244" s="121"/>
      <c r="F244" s="122"/>
      <c r="G244" s="85" t="s">
        <v>65</v>
      </c>
      <c r="H244" s="86"/>
      <c r="I244" s="87"/>
      <c r="J244" s="85" t="s">
        <v>222</v>
      </c>
      <c r="K244" s="86"/>
      <c r="L244" s="87"/>
      <c r="M244" s="42" t="s">
        <v>267</v>
      </c>
      <c r="N244" s="85" t="s">
        <v>222</v>
      </c>
      <c r="O244" s="86"/>
      <c r="P244" s="87"/>
      <c r="Q244" s="85" t="s">
        <v>222</v>
      </c>
      <c r="R244" s="86"/>
      <c r="S244" s="87"/>
      <c r="T244" s="85" t="s">
        <v>230</v>
      </c>
      <c r="U244" s="86"/>
      <c r="V244" s="87"/>
    </row>
    <row r="245" spans="2:22" ht="18.5" thickBot="1">
      <c r="B245" s="124"/>
      <c r="C245" s="201"/>
      <c r="D245" s="201"/>
      <c r="E245" s="201"/>
      <c r="F245" s="125"/>
      <c r="G245" s="85" t="s">
        <v>419</v>
      </c>
      <c r="H245" s="86"/>
      <c r="I245" s="87"/>
      <c r="J245" s="85" t="s">
        <v>420</v>
      </c>
      <c r="K245" s="86"/>
      <c r="L245" s="87"/>
      <c r="M245" s="42" t="s">
        <v>267</v>
      </c>
      <c r="N245" s="85" t="s">
        <v>219</v>
      </c>
      <c r="O245" s="86"/>
      <c r="P245" s="87"/>
      <c r="Q245" s="85" t="s">
        <v>220</v>
      </c>
      <c r="R245" s="86"/>
      <c r="S245" s="87"/>
      <c r="T245" s="85" t="s">
        <v>221</v>
      </c>
      <c r="U245" s="86"/>
      <c r="V245" s="87"/>
    </row>
    <row r="246" spans="2:22" ht="18.5" thickBot="1">
      <c r="B246" s="97" t="s">
        <v>133</v>
      </c>
      <c r="C246" s="98"/>
      <c r="D246" s="98"/>
      <c r="E246" s="98"/>
      <c r="F246" s="99"/>
      <c r="G246" s="43">
        <v>108</v>
      </c>
      <c r="H246" s="181"/>
      <c r="I246" s="182"/>
      <c r="J246" s="37">
        <v>109</v>
      </c>
      <c r="K246" s="181"/>
      <c r="L246" s="182"/>
      <c r="M246" s="42" t="s">
        <v>267</v>
      </c>
      <c r="N246" s="37">
        <v>110</v>
      </c>
      <c r="O246" s="91"/>
      <c r="P246" s="93"/>
      <c r="Q246" s="37">
        <v>111</v>
      </c>
      <c r="R246" s="91"/>
      <c r="S246" s="93"/>
      <c r="T246" s="37">
        <v>112</v>
      </c>
      <c r="U246" s="91"/>
      <c r="V246" s="93"/>
    </row>
    <row r="247" spans="2:22" ht="18.5" thickBot="1">
      <c r="B247" s="97" t="s">
        <v>119</v>
      </c>
      <c r="C247" s="98"/>
      <c r="D247" s="98"/>
      <c r="E247" s="98"/>
      <c r="F247" s="99"/>
      <c r="G247" s="43">
        <v>113</v>
      </c>
      <c r="H247" s="181"/>
      <c r="I247" s="182"/>
      <c r="J247" s="37">
        <v>114</v>
      </c>
      <c r="K247" s="181"/>
      <c r="L247" s="182"/>
      <c r="M247" s="42" t="s">
        <v>267</v>
      </c>
      <c r="N247" s="37">
        <v>115</v>
      </c>
      <c r="O247" s="181"/>
      <c r="P247" s="182"/>
      <c r="Q247" s="37">
        <v>116</v>
      </c>
      <c r="R247" s="181"/>
      <c r="S247" s="182"/>
      <c r="T247" s="37">
        <v>117</v>
      </c>
      <c r="U247" s="181"/>
      <c r="V247" s="182"/>
    </row>
    <row r="248" spans="2:22" ht="18.5" thickBot="1">
      <c r="B248" s="85" t="s">
        <v>223</v>
      </c>
      <c r="C248" s="86"/>
      <c r="D248" s="86"/>
      <c r="E248" s="86"/>
      <c r="F248" s="87"/>
      <c r="G248" s="43">
        <v>118</v>
      </c>
      <c r="H248" s="181"/>
      <c r="I248" s="182"/>
      <c r="J248" s="37">
        <v>119</v>
      </c>
      <c r="K248" s="181"/>
      <c r="L248" s="182"/>
      <c r="M248" s="42" t="s">
        <v>267</v>
      </c>
      <c r="N248" s="37">
        <v>120</v>
      </c>
      <c r="O248" s="181"/>
      <c r="P248" s="182"/>
      <c r="Q248" s="37">
        <v>121</v>
      </c>
      <c r="R248" s="181"/>
      <c r="S248" s="182"/>
      <c r="T248" s="37">
        <v>122</v>
      </c>
      <c r="U248" s="181"/>
      <c r="V248" s="182"/>
    </row>
    <row r="249" spans="2:22" ht="18.5" thickBot="1">
      <c r="B249" s="97" t="s">
        <v>120</v>
      </c>
      <c r="C249" s="98"/>
      <c r="D249" s="98"/>
      <c r="E249" s="98"/>
      <c r="F249" s="99"/>
      <c r="G249" s="43">
        <v>123</v>
      </c>
      <c r="H249" s="181"/>
      <c r="I249" s="182"/>
      <c r="J249" s="37">
        <v>124</v>
      </c>
      <c r="K249" s="181"/>
      <c r="L249" s="182"/>
      <c r="M249" s="42" t="s">
        <v>267</v>
      </c>
      <c r="N249" s="37">
        <v>125</v>
      </c>
      <c r="O249" s="91"/>
      <c r="P249" s="93"/>
      <c r="Q249" s="37">
        <v>126</v>
      </c>
      <c r="R249" s="91"/>
      <c r="S249" s="93"/>
      <c r="T249" s="37">
        <v>127</v>
      </c>
      <c r="U249" s="91"/>
      <c r="V249" s="93"/>
    </row>
    <row r="250" spans="2:22" ht="18.5" thickBot="1">
      <c r="B250" s="85" t="s">
        <v>224</v>
      </c>
      <c r="C250" s="86"/>
      <c r="D250" s="86"/>
      <c r="E250" s="86"/>
      <c r="F250" s="87"/>
      <c r="G250" s="43">
        <v>128</v>
      </c>
      <c r="H250" s="181"/>
      <c r="I250" s="182"/>
      <c r="J250" s="37">
        <v>129</v>
      </c>
      <c r="K250" s="181"/>
      <c r="L250" s="182"/>
      <c r="M250" s="42" t="s">
        <v>267</v>
      </c>
      <c r="N250" s="37">
        <v>130</v>
      </c>
      <c r="O250" s="181"/>
      <c r="P250" s="182"/>
      <c r="Q250" s="37">
        <v>131</v>
      </c>
      <c r="R250" s="181"/>
      <c r="S250" s="182"/>
      <c r="T250" s="37">
        <v>132</v>
      </c>
      <c r="U250" s="181"/>
      <c r="V250" s="182"/>
    </row>
    <row r="251" spans="2:22" ht="18.5" thickBot="1">
      <c r="B251" s="97" t="s">
        <v>121</v>
      </c>
      <c r="C251" s="98"/>
      <c r="D251" s="98"/>
      <c r="E251" s="98"/>
      <c r="F251" s="99"/>
      <c r="G251" s="43">
        <v>133</v>
      </c>
      <c r="H251" s="181"/>
      <c r="I251" s="182"/>
      <c r="J251" s="37">
        <v>134</v>
      </c>
      <c r="K251" s="181"/>
      <c r="L251" s="182"/>
      <c r="M251" s="42" t="s">
        <v>267</v>
      </c>
      <c r="N251" s="37">
        <v>135</v>
      </c>
      <c r="O251" s="181"/>
      <c r="P251" s="182"/>
      <c r="Q251" s="37">
        <v>136</v>
      </c>
      <c r="R251" s="181"/>
      <c r="S251" s="182"/>
      <c r="T251" s="37">
        <v>137</v>
      </c>
      <c r="U251" s="181"/>
      <c r="V251" s="182"/>
    </row>
    <row r="252" spans="2:22" ht="18.5" thickBot="1">
      <c r="B252" s="97" t="s">
        <v>122</v>
      </c>
      <c r="C252" s="98"/>
      <c r="D252" s="98"/>
      <c r="E252" s="98"/>
      <c r="F252" s="99"/>
      <c r="G252" s="43">
        <v>138</v>
      </c>
      <c r="H252" s="181"/>
      <c r="I252" s="182"/>
      <c r="J252" s="37">
        <v>139</v>
      </c>
      <c r="K252" s="181"/>
      <c r="L252" s="182"/>
      <c r="M252" s="42" t="s">
        <v>267</v>
      </c>
      <c r="N252" s="37">
        <v>140</v>
      </c>
      <c r="O252" s="91"/>
      <c r="P252" s="93"/>
      <c r="Q252" s="37">
        <v>141</v>
      </c>
      <c r="R252" s="91"/>
      <c r="S252" s="93"/>
      <c r="T252" s="37">
        <v>142</v>
      </c>
      <c r="U252" s="91"/>
      <c r="V252" s="93"/>
    </row>
    <row r="253" spans="2:22" ht="18.5" thickBot="1">
      <c r="B253" s="85" t="s">
        <v>225</v>
      </c>
      <c r="C253" s="86"/>
      <c r="D253" s="86"/>
      <c r="E253" s="86"/>
      <c r="F253" s="87"/>
      <c r="G253" s="43">
        <v>143</v>
      </c>
      <c r="H253" s="181"/>
      <c r="I253" s="182"/>
      <c r="J253" s="37">
        <v>144</v>
      </c>
      <c r="K253" s="181"/>
      <c r="L253" s="182"/>
      <c r="M253" s="42" t="s">
        <v>267</v>
      </c>
      <c r="N253" s="37">
        <v>145</v>
      </c>
      <c r="O253" s="91"/>
      <c r="P253" s="93"/>
      <c r="Q253" s="37">
        <v>146</v>
      </c>
      <c r="R253" s="91"/>
      <c r="S253" s="93"/>
      <c r="T253" s="37">
        <v>147</v>
      </c>
      <c r="U253" s="91"/>
      <c r="V253" s="93"/>
    </row>
    <row r="254" spans="2:22" ht="18.5" thickBot="1">
      <c r="B254" s="85" t="s">
        <v>226</v>
      </c>
      <c r="C254" s="86"/>
      <c r="D254" s="86"/>
      <c r="E254" s="86"/>
      <c r="F254" s="87"/>
      <c r="G254" s="43">
        <v>148</v>
      </c>
      <c r="H254" s="181"/>
      <c r="I254" s="182"/>
      <c r="J254" s="37">
        <v>149</v>
      </c>
      <c r="K254" s="181"/>
      <c r="L254" s="182"/>
      <c r="M254" s="42" t="s">
        <v>267</v>
      </c>
      <c r="N254" s="37">
        <v>150</v>
      </c>
      <c r="O254" s="181"/>
      <c r="P254" s="182"/>
      <c r="Q254" s="37">
        <v>151</v>
      </c>
      <c r="R254" s="181"/>
      <c r="S254" s="182"/>
      <c r="T254" s="37">
        <v>152</v>
      </c>
      <c r="U254" s="181"/>
      <c r="V254" s="182"/>
    </row>
    <row r="256" spans="2:22" ht="18.5" thickBot="1"/>
    <row r="257" spans="2:25" ht="18.5" thickBot="1">
      <c r="B257" s="71" t="s">
        <v>46</v>
      </c>
      <c r="C257" s="71"/>
      <c r="D257" s="71"/>
      <c r="E257" s="2" t="s">
        <v>108</v>
      </c>
      <c r="F257" s="5">
        <v>4</v>
      </c>
      <c r="G257" s="2" t="s">
        <v>109</v>
      </c>
      <c r="I257" s="2" t="s">
        <v>45</v>
      </c>
      <c r="J257" s="72">
        <v>266</v>
      </c>
      <c r="K257" s="75"/>
      <c r="L257" s="73"/>
    </row>
    <row r="258" spans="2:25" ht="18.5" thickBot="1"/>
    <row r="259" spans="2:25" ht="18.5" thickBot="1">
      <c r="H259" s="85" t="s">
        <v>139</v>
      </c>
      <c r="I259" s="86"/>
      <c r="J259" s="87"/>
      <c r="L259" s="72" t="s">
        <v>10</v>
      </c>
      <c r="M259" s="75"/>
      <c r="N259" s="75"/>
      <c r="O259" s="75"/>
      <c r="P259" s="75"/>
      <c r="Q259" s="75"/>
      <c r="R259" s="73"/>
    </row>
    <row r="260" spans="2:25" ht="18.5" thickBot="1"/>
    <row r="261" spans="2:25" ht="18.5" thickBot="1">
      <c r="G261" s="71" t="s">
        <v>22</v>
      </c>
      <c r="H261" s="71"/>
      <c r="I261" s="71"/>
      <c r="J261" s="71"/>
      <c r="K261" s="71"/>
      <c r="L261" s="85" t="s">
        <v>13</v>
      </c>
      <c r="M261" s="86"/>
      <c r="N261" s="87"/>
      <c r="P261" s="85" t="s">
        <v>23</v>
      </c>
      <c r="Q261" s="86"/>
      <c r="R261" s="86"/>
      <c r="S261" s="86"/>
      <c r="T261" s="86"/>
      <c r="U261" s="87"/>
    </row>
    <row r="262" spans="2:25" ht="18.5" thickBot="1"/>
    <row r="263" spans="2:25" ht="18.5" thickBot="1">
      <c r="C263" s="71" t="s">
        <v>25</v>
      </c>
      <c r="D263" s="71"/>
      <c r="E263" s="71"/>
      <c r="F263" s="72" t="s">
        <v>32</v>
      </c>
      <c r="G263" s="75"/>
      <c r="H263" s="75"/>
      <c r="I263" s="75"/>
      <c r="J263" s="75"/>
      <c r="K263" s="75"/>
      <c r="L263" s="75"/>
      <c r="M263" s="75"/>
      <c r="N263" s="75"/>
      <c r="O263" s="73"/>
      <c r="Q263" s="85" t="s">
        <v>44</v>
      </c>
      <c r="R263" s="87"/>
      <c r="T263" t="s">
        <v>48</v>
      </c>
      <c r="U263" s="85" t="s">
        <v>683</v>
      </c>
      <c r="V263" s="87"/>
    </row>
    <row r="264" spans="2:25" ht="18.5" thickBot="1"/>
    <row r="265" spans="2:25" ht="18.5" thickBot="1">
      <c r="U265" s="71" t="s">
        <v>15</v>
      </c>
      <c r="V265" s="100"/>
      <c r="W265" s="85" t="s">
        <v>16</v>
      </c>
      <c r="X265" s="86"/>
      <c r="Y265" s="87"/>
    </row>
    <row r="266" spans="2:25" ht="18.5" thickBot="1"/>
    <row r="267" spans="2:25" ht="18.5" thickBot="1">
      <c r="B267" s="85" t="s">
        <v>47</v>
      </c>
      <c r="C267" s="86"/>
      <c r="D267" s="87"/>
      <c r="E267" s="85" t="s">
        <v>67</v>
      </c>
      <c r="F267" s="86"/>
      <c r="G267" s="87"/>
      <c r="H267" s="85" t="s">
        <v>71</v>
      </c>
      <c r="I267" s="86"/>
      <c r="J267" s="86"/>
      <c r="K267" s="86"/>
      <c r="L267" s="86"/>
      <c r="M267" s="87"/>
      <c r="N267" s="85" t="s">
        <v>43</v>
      </c>
      <c r="O267" s="86"/>
      <c r="P267" s="86"/>
      <c r="Q267" s="87"/>
      <c r="R267" s="85" t="s">
        <v>72</v>
      </c>
      <c r="S267" s="86"/>
      <c r="T267" s="86"/>
      <c r="U267" s="87"/>
      <c r="V267" s="85" t="s">
        <v>73</v>
      </c>
      <c r="W267" s="86"/>
      <c r="X267" s="86"/>
      <c r="Y267" s="87"/>
    </row>
    <row r="268" spans="2:25" ht="18.5" thickBot="1">
      <c r="B268" s="144">
        <v>45383</v>
      </c>
      <c r="C268" s="145"/>
      <c r="D268" s="146"/>
      <c r="E268" s="85" t="s">
        <v>65</v>
      </c>
      <c r="F268" s="86"/>
      <c r="G268" s="87"/>
      <c r="H268" s="85" t="s">
        <v>74</v>
      </c>
      <c r="I268" s="86"/>
      <c r="J268" s="86"/>
      <c r="K268" s="86"/>
      <c r="L268" s="86"/>
      <c r="M268" s="87"/>
      <c r="N268" s="88"/>
      <c r="O268" s="89"/>
      <c r="P268" s="89"/>
      <c r="Q268" s="90"/>
      <c r="R268" s="88"/>
      <c r="S268" s="89"/>
      <c r="T268" s="89"/>
      <c r="U268" s="90"/>
      <c r="V268" s="88"/>
      <c r="W268" s="89"/>
      <c r="X268" s="89"/>
      <c r="Y268" s="90"/>
    </row>
    <row r="269" spans="2:25" ht="18.5" thickBot="1">
      <c r="B269" s="144">
        <v>45412</v>
      </c>
      <c r="C269" s="145"/>
      <c r="D269" s="146"/>
      <c r="E269" s="85" t="s">
        <v>65</v>
      </c>
      <c r="F269" s="86"/>
      <c r="G269" s="87"/>
      <c r="H269" s="85" t="s">
        <v>27</v>
      </c>
      <c r="I269" s="86"/>
      <c r="J269" s="86"/>
      <c r="K269" s="86"/>
      <c r="L269" s="86"/>
      <c r="M269" s="87"/>
      <c r="N269" s="91"/>
      <c r="O269" s="92"/>
      <c r="P269" s="92"/>
      <c r="Q269" s="93"/>
      <c r="R269" s="37" t="s">
        <v>435</v>
      </c>
      <c r="S269" s="147">
        <v>44800</v>
      </c>
      <c r="T269" s="148"/>
      <c r="U269" s="149"/>
      <c r="V269" s="37" t="s">
        <v>436</v>
      </c>
      <c r="W269" s="147">
        <f>S269</f>
        <v>44800</v>
      </c>
      <c r="X269" s="148"/>
      <c r="Y269" s="149"/>
    </row>
    <row r="271" spans="2:25" ht="18.5" thickBot="1"/>
    <row r="272" spans="2:25" ht="18.5" thickBot="1">
      <c r="B272" s="71" t="s">
        <v>46</v>
      </c>
      <c r="C272" s="71"/>
      <c r="D272" s="71"/>
      <c r="E272" s="2" t="s">
        <v>108</v>
      </c>
      <c r="F272" s="5">
        <v>5</v>
      </c>
      <c r="G272" s="2" t="s">
        <v>109</v>
      </c>
      <c r="I272" s="2" t="s">
        <v>45</v>
      </c>
      <c r="J272" s="72">
        <v>392</v>
      </c>
      <c r="K272" s="75"/>
      <c r="L272" s="73"/>
    </row>
    <row r="273" spans="2:25" ht="18.5" thickBot="1"/>
    <row r="274" spans="2:25" ht="18.5" thickBot="1">
      <c r="H274" s="85" t="s">
        <v>139</v>
      </c>
      <c r="I274" s="86"/>
      <c r="J274" s="87"/>
      <c r="L274" s="72" t="s">
        <v>14</v>
      </c>
      <c r="M274" s="75"/>
      <c r="N274" s="75"/>
      <c r="O274" s="75"/>
      <c r="P274" s="75"/>
      <c r="Q274" s="75"/>
      <c r="R274" s="73"/>
    </row>
    <row r="275" spans="2:25" ht="18.5" thickBot="1"/>
    <row r="276" spans="2:25" ht="18.5" thickBot="1">
      <c r="G276" s="71" t="s">
        <v>22</v>
      </c>
      <c r="H276" s="71"/>
      <c r="I276" s="71"/>
      <c r="J276" s="71"/>
      <c r="K276" s="71"/>
      <c r="L276" s="85" t="s">
        <v>13</v>
      </c>
      <c r="M276" s="86"/>
      <c r="N276" s="87"/>
      <c r="P276" s="72" t="s">
        <v>24</v>
      </c>
      <c r="Q276" s="75"/>
      <c r="R276" s="75"/>
      <c r="S276" s="75"/>
      <c r="T276" s="75"/>
      <c r="U276" s="73"/>
    </row>
    <row r="277" spans="2:25" ht="18.5" thickBot="1"/>
    <row r="278" spans="2:25" ht="18.5" thickBot="1">
      <c r="C278" s="71" t="s">
        <v>25</v>
      </c>
      <c r="D278" s="71"/>
      <c r="E278" s="71"/>
      <c r="F278" s="72" t="s">
        <v>32</v>
      </c>
      <c r="G278" s="75"/>
      <c r="H278" s="75"/>
      <c r="I278" s="75"/>
      <c r="J278" s="75"/>
      <c r="K278" s="75"/>
      <c r="L278" s="75"/>
      <c r="M278" s="75"/>
      <c r="N278" s="75"/>
      <c r="O278" s="73"/>
      <c r="Q278" s="85" t="s">
        <v>44</v>
      </c>
      <c r="R278" s="87"/>
      <c r="T278" t="s">
        <v>48</v>
      </c>
      <c r="U278" s="85" t="str">
        <f>VLOOKUP(F278,リスト!H$11:I$45,2,FALSE)</f>
        <v>BA</v>
      </c>
      <c r="V278" s="87"/>
    </row>
    <row r="279" spans="2:25" ht="5.5" customHeight="1" thickBot="1"/>
    <row r="280" spans="2:25" ht="18.5" thickBot="1">
      <c r="U280" s="71" t="s">
        <v>15</v>
      </c>
      <c r="V280" s="100"/>
      <c r="W280" s="85" t="s">
        <v>16</v>
      </c>
      <c r="X280" s="86"/>
      <c r="Y280" s="87"/>
    </row>
    <row r="281" spans="2:25" ht="6" customHeight="1" thickBot="1"/>
    <row r="282" spans="2:25" ht="18.5" thickBot="1">
      <c r="B282" s="85" t="s">
        <v>47</v>
      </c>
      <c r="C282" s="86"/>
      <c r="D282" s="87"/>
      <c r="E282" s="85" t="s">
        <v>67</v>
      </c>
      <c r="F282" s="86"/>
      <c r="G282" s="87"/>
      <c r="H282" s="85" t="s">
        <v>71</v>
      </c>
      <c r="I282" s="86"/>
      <c r="J282" s="86"/>
      <c r="K282" s="86"/>
      <c r="L282" s="86"/>
      <c r="M282" s="87"/>
      <c r="N282" s="85" t="s">
        <v>43</v>
      </c>
      <c r="O282" s="86"/>
      <c r="P282" s="86"/>
      <c r="Q282" s="87"/>
      <c r="R282" s="85" t="s">
        <v>72</v>
      </c>
      <c r="S282" s="86"/>
      <c r="T282" s="86"/>
      <c r="U282" s="87"/>
      <c r="V282" s="85" t="s">
        <v>73</v>
      </c>
      <c r="W282" s="86"/>
      <c r="X282" s="86"/>
      <c r="Y282" s="87"/>
    </row>
    <row r="283" spans="2:25" ht="18.5" thickBot="1">
      <c r="B283" s="144">
        <v>45383</v>
      </c>
      <c r="C283" s="145"/>
      <c r="D283" s="146"/>
      <c r="E283" s="85" t="s">
        <v>65</v>
      </c>
      <c r="F283" s="86"/>
      <c r="G283" s="87"/>
      <c r="H283" s="85" t="s">
        <v>74</v>
      </c>
      <c r="I283" s="86"/>
      <c r="J283" s="86"/>
      <c r="K283" s="86"/>
      <c r="L283" s="86"/>
      <c r="M283" s="87"/>
      <c r="N283" s="88"/>
      <c r="O283" s="89"/>
      <c r="P283" s="89"/>
      <c r="Q283" s="90"/>
      <c r="R283" s="88"/>
      <c r="S283" s="89"/>
      <c r="T283" s="89"/>
      <c r="U283" s="90"/>
      <c r="V283" s="88"/>
      <c r="W283" s="89"/>
      <c r="X283" s="89"/>
      <c r="Y283" s="90"/>
    </row>
    <row r="284" spans="2:25" ht="18.5" thickBot="1">
      <c r="B284" s="144">
        <v>45412</v>
      </c>
      <c r="C284" s="145"/>
      <c r="D284" s="146"/>
      <c r="E284" s="85" t="s">
        <v>65</v>
      </c>
      <c r="F284" s="86"/>
      <c r="G284" s="87"/>
      <c r="H284" s="85" t="s">
        <v>27</v>
      </c>
      <c r="I284" s="86"/>
      <c r="J284" s="86"/>
      <c r="K284" s="86"/>
      <c r="L284" s="86"/>
      <c r="M284" s="87"/>
      <c r="N284" s="91"/>
      <c r="O284" s="92"/>
      <c r="P284" s="92"/>
      <c r="Q284" s="93"/>
      <c r="R284" s="37">
        <v>153</v>
      </c>
      <c r="S284" s="91"/>
      <c r="T284" s="92"/>
      <c r="U284" s="93"/>
      <c r="V284" s="37">
        <v>154</v>
      </c>
      <c r="W284" s="91"/>
      <c r="X284" s="92"/>
      <c r="Y284" s="93"/>
    </row>
    <row r="285" spans="2:25" ht="18.5" thickBot="1">
      <c r="B285" s="144">
        <v>45443</v>
      </c>
      <c r="C285" s="145"/>
      <c r="D285" s="146"/>
      <c r="E285" s="85" t="s">
        <v>66</v>
      </c>
      <c r="F285" s="86"/>
      <c r="G285" s="87"/>
      <c r="H285" s="85" t="s">
        <v>27</v>
      </c>
      <c r="I285" s="86"/>
      <c r="J285" s="86"/>
      <c r="K285" s="86"/>
      <c r="L285" s="86"/>
      <c r="M285" s="87"/>
      <c r="N285" s="91"/>
      <c r="O285" s="92"/>
      <c r="P285" s="92"/>
      <c r="Q285" s="93"/>
      <c r="R285" s="37">
        <v>155</v>
      </c>
      <c r="S285" s="91"/>
      <c r="T285" s="92"/>
      <c r="U285" s="93"/>
      <c r="V285" s="37">
        <v>156</v>
      </c>
      <c r="W285" s="91"/>
      <c r="X285" s="92"/>
      <c r="Y285" s="93"/>
    </row>
    <row r="286" spans="2:25" ht="18.5" thickBot="1">
      <c r="B286" s="1" t="s">
        <v>75</v>
      </c>
    </row>
    <row r="287" spans="2:25" ht="18.5" thickBot="1">
      <c r="B287" s="144">
        <v>45657</v>
      </c>
      <c r="C287" s="145"/>
      <c r="D287" s="146"/>
      <c r="E287" s="85" t="s">
        <v>66</v>
      </c>
      <c r="F287" s="86"/>
      <c r="G287" s="87"/>
      <c r="H287" s="85" t="s">
        <v>27</v>
      </c>
      <c r="I287" s="86"/>
      <c r="J287" s="86"/>
      <c r="K287" s="86"/>
      <c r="L287" s="86"/>
      <c r="M287" s="87"/>
      <c r="N287" s="88"/>
      <c r="O287" s="89"/>
      <c r="P287" s="89"/>
      <c r="Q287" s="90"/>
      <c r="R287" s="38"/>
      <c r="S287" s="183">
        <v>45000</v>
      </c>
      <c r="T287" s="184"/>
      <c r="U287" s="185"/>
      <c r="V287" s="38"/>
      <c r="W287" s="183">
        <v>392000</v>
      </c>
      <c r="X287" s="184"/>
      <c r="Y287" s="185"/>
    </row>
    <row r="288" spans="2:25" ht="18.5" thickBot="1">
      <c r="B288" s="144" t="s">
        <v>68</v>
      </c>
      <c r="C288" s="145"/>
      <c r="D288" s="146"/>
      <c r="E288" s="85" t="s">
        <v>66</v>
      </c>
      <c r="F288" s="86"/>
      <c r="G288" s="87"/>
      <c r="H288" s="85" t="s">
        <v>27</v>
      </c>
      <c r="I288" s="86"/>
      <c r="J288" s="86"/>
      <c r="K288" s="86"/>
      <c r="L288" s="86"/>
      <c r="M288" s="87"/>
      <c r="N288" s="91"/>
      <c r="O288" s="92"/>
      <c r="P288" s="92"/>
      <c r="Q288" s="93"/>
      <c r="R288" s="37">
        <v>157</v>
      </c>
      <c r="S288" s="91"/>
      <c r="T288" s="92"/>
      <c r="U288" s="93"/>
      <c r="V288" s="37">
        <v>158</v>
      </c>
      <c r="W288" s="91"/>
      <c r="X288" s="92"/>
      <c r="Y288" s="93"/>
    </row>
    <row r="289" spans="2:26" ht="18.5" thickBot="1">
      <c r="B289" s="144" t="s">
        <v>69</v>
      </c>
      <c r="C289" s="145"/>
      <c r="D289" s="146"/>
      <c r="E289" s="85" t="s">
        <v>66</v>
      </c>
      <c r="F289" s="86"/>
      <c r="G289" s="87"/>
      <c r="H289" s="85" t="s">
        <v>27</v>
      </c>
      <c r="I289" s="86"/>
      <c r="J289" s="86"/>
      <c r="K289" s="86"/>
      <c r="L289" s="86"/>
      <c r="M289" s="87"/>
      <c r="N289" s="91"/>
      <c r="O289" s="92"/>
      <c r="P289" s="92"/>
      <c r="Q289" s="93"/>
      <c r="R289" s="37">
        <v>159</v>
      </c>
      <c r="S289" s="91"/>
      <c r="T289" s="92"/>
      <c r="U289" s="93"/>
      <c r="V289" s="37">
        <v>160</v>
      </c>
      <c r="W289" s="91"/>
      <c r="X289" s="92"/>
      <c r="Y289" s="93"/>
    </row>
    <row r="290" spans="2:26" ht="18.5" thickBot="1">
      <c r="B290" s="144" t="s">
        <v>70</v>
      </c>
      <c r="C290" s="145"/>
      <c r="D290" s="146"/>
      <c r="E290" s="85" t="s">
        <v>66</v>
      </c>
      <c r="F290" s="86"/>
      <c r="G290" s="87"/>
      <c r="H290" s="85" t="s">
        <v>27</v>
      </c>
      <c r="I290" s="86"/>
      <c r="J290" s="86"/>
      <c r="K290" s="86"/>
      <c r="L290" s="86"/>
      <c r="M290" s="87"/>
      <c r="N290" s="91"/>
      <c r="O290" s="92"/>
      <c r="P290" s="92"/>
      <c r="Q290" s="93"/>
      <c r="R290" s="37">
        <v>161</v>
      </c>
      <c r="S290" s="91"/>
      <c r="T290" s="92"/>
      <c r="U290" s="93"/>
      <c r="V290" s="37">
        <v>162</v>
      </c>
      <c r="W290" s="91"/>
      <c r="X290" s="92"/>
      <c r="Y290" s="93"/>
    </row>
    <row r="292" spans="2:26" ht="18.5" thickBot="1"/>
    <row r="293" spans="2:26" ht="18.5" thickBot="1">
      <c r="E293" s="71" t="s">
        <v>46</v>
      </c>
      <c r="F293" s="71"/>
      <c r="G293" s="71"/>
      <c r="H293" s="2" t="s">
        <v>45</v>
      </c>
      <c r="I293" s="72">
        <v>301</v>
      </c>
      <c r="J293" s="75"/>
      <c r="K293" s="73"/>
    </row>
    <row r="294" spans="2:26" ht="18.5" thickBot="1"/>
    <row r="295" spans="2:26" ht="18.5" thickBot="1">
      <c r="I295" s="72" t="s">
        <v>4</v>
      </c>
      <c r="J295" s="75"/>
      <c r="K295" s="73"/>
      <c r="M295" s="72" t="s">
        <v>10</v>
      </c>
      <c r="N295" s="75"/>
      <c r="O295" s="75"/>
      <c r="P295" s="75"/>
      <c r="Q295" s="75"/>
      <c r="R295" s="75"/>
      <c r="S295" s="73"/>
    </row>
    <row r="296" spans="2:26" ht="18.5" thickBot="1"/>
    <row r="297" spans="2:26" ht="18.5" thickBot="1">
      <c r="H297" s="71" t="s">
        <v>22</v>
      </c>
      <c r="I297" s="71"/>
      <c r="J297" s="71"/>
      <c r="K297" s="71"/>
      <c r="L297" s="100"/>
      <c r="M297" s="85" t="s">
        <v>13</v>
      </c>
      <c r="N297" s="86"/>
      <c r="O297" s="87"/>
      <c r="Q297" s="85" t="s">
        <v>23</v>
      </c>
      <c r="R297" s="86"/>
      <c r="S297" s="86"/>
      <c r="T297" s="86"/>
      <c r="U297" s="86"/>
      <c r="V297" s="87"/>
    </row>
    <row r="298" spans="2:26" ht="18.5" thickBot="1"/>
    <row r="299" spans="2:26" ht="18.5" thickBot="1">
      <c r="D299" s="71" t="s">
        <v>25</v>
      </c>
      <c r="E299" s="71"/>
      <c r="F299" s="100"/>
      <c r="G299" s="72" t="s">
        <v>33</v>
      </c>
      <c r="H299" s="75"/>
      <c r="I299" s="75"/>
      <c r="J299" s="75"/>
      <c r="K299" s="75"/>
      <c r="L299" s="75"/>
      <c r="M299" s="75"/>
      <c r="N299" s="75"/>
      <c r="O299" s="75"/>
      <c r="P299" s="73"/>
      <c r="R299" s="85" t="s">
        <v>43</v>
      </c>
      <c r="S299" s="87"/>
      <c r="U299" t="s">
        <v>48</v>
      </c>
      <c r="V299" s="85" t="s">
        <v>684</v>
      </c>
      <c r="W299" s="87"/>
    </row>
    <row r="300" spans="2:26" ht="18.5" thickBot="1"/>
    <row r="301" spans="2:26" ht="18.5" thickBot="1">
      <c r="V301" s="71" t="s">
        <v>15</v>
      </c>
      <c r="W301" s="100"/>
      <c r="X301" s="72" t="s">
        <v>17</v>
      </c>
      <c r="Y301" s="75"/>
      <c r="Z301" s="73"/>
    </row>
    <row r="302" spans="2:26" ht="18.5" thickBot="1"/>
    <row r="303" spans="2:26" ht="18.5" thickBot="1">
      <c r="C303" s="85" t="s">
        <v>47</v>
      </c>
      <c r="D303" s="86"/>
      <c r="E303" s="87"/>
      <c r="F303" s="85" t="s">
        <v>67</v>
      </c>
      <c r="G303" s="86"/>
      <c r="H303" s="87"/>
      <c r="I303" s="85" t="s">
        <v>71</v>
      </c>
      <c r="J303" s="86"/>
      <c r="K303" s="86"/>
      <c r="L303" s="86"/>
      <c r="M303" s="86"/>
      <c r="N303" s="87"/>
      <c r="O303" s="85" t="s">
        <v>43</v>
      </c>
      <c r="P303" s="86"/>
      <c r="Q303" s="86"/>
      <c r="R303" s="87"/>
      <c r="S303" s="85" t="s">
        <v>72</v>
      </c>
      <c r="T303" s="86"/>
      <c r="U303" s="86"/>
      <c r="V303" s="87"/>
      <c r="W303" s="85" t="s">
        <v>73</v>
      </c>
      <c r="X303" s="86"/>
      <c r="Y303" s="86"/>
      <c r="Z303" s="87"/>
    </row>
    <row r="304" spans="2:26" ht="18.5" thickBot="1">
      <c r="C304" s="144">
        <v>45383</v>
      </c>
      <c r="D304" s="145"/>
      <c r="E304" s="146"/>
      <c r="F304" s="85" t="s">
        <v>65</v>
      </c>
      <c r="G304" s="86"/>
      <c r="H304" s="87"/>
      <c r="I304" s="85" t="s">
        <v>74</v>
      </c>
      <c r="J304" s="86"/>
      <c r="K304" s="86"/>
      <c r="L304" s="86"/>
      <c r="M304" s="86"/>
      <c r="N304" s="87"/>
      <c r="O304" s="88"/>
      <c r="P304" s="89"/>
      <c r="Q304" s="89"/>
      <c r="R304" s="90"/>
      <c r="S304" s="88"/>
      <c r="T304" s="89"/>
      <c r="U304" s="89"/>
      <c r="V304" s="90"/>
      <c r="W304" s="88"/>
      <c r="X304" s="89"/>
      <c r="Y304" s="89"/>
      <c r="Z304" s="90"/>
    </row>
    <row r="305" spans="3:26" ht="18.5" thickBot="1">
      <c r="C305" s="144">
        <v>45412</v>
      </c>
      <c r="D305" s="145"/>
      <c r="E305" s="146"/>
      <c r="F305" s="85" t="s">
        <v>65</v>
      </c>
      <c r="G305" s="86"/>
      <c r="H305" s="87"/>
      <c r="I305" s="72" t="s">
        <v>162</v>
      </c>
      <c r="J305" s="75"/>
      <c r="K305" s="75"/>
      <c r="L305" s="75"/>
      <c r="M305" s="75"/>
      <c r="N305" s="73"/>
      <c r="O305" s="11" t="s">
        <v>437</v>
      </c>
      <c r="P305" s="147">
        <v>56</v>
      </c>
      <c r="Q305" s="148"/>
      <c r="R305" s="149"/>
      <c r="S305" s="91"/>
      <c r="T305" s="92"/>
      <c r="U305" s="92"/>
      <c r="V305" s="93"/>
      <c r="W305" s="11" t="s">
        <v>438</v>
      </c>
      <c r="X305" s="147">
        <f>IF(R$299="借方",X304+P305-T305,IF(R$299="貸方",X304-P305+T305,""))</f>
        <v>56</v>
      </c>
      <c r="Y305" s="148"/>
      <c r="Z305" s="149"/>
    </row>
    <row r="307" spans="3:26" ht="18.5" thickBot="1"/>
    <row r="308" spans="3:26" ht="18.5" thickBot="1">
      <c r="E308" s="71" t="s">
        <v>46</v>
      </c>
      <c r="F308" s="71"/>
      <c r="G308" s="71"/>
      <c r="H308" s="2" t="s">
        <v>45</v>
      </c>
      <c r="I308" s="72">
        <v>394</v>
      </c>
      <c r="J308" s="75"/>
      <c r="K308" s="73"/>
    </row>
    <row r="309" spans="3:26" ht="18.5" thickBot="1"/>
    <row r="310" spans="3:26" ht="18.5" thickBot="1">
      <c r="I310" s="72" t="s">
        <v>4</v>
      </c>
      <c r="J310" s="75"/>
      <c r="K310" s="73"/>
      <c r="M310" s="72" t="s">
        <v>14</v>
      </c>
      <c r="N310" s="75"/>
      <c r="O310" s="75"/>
      <c r="P310" s="75"/>
      <c r="Q310" s="75"/>
      <c r="R310" s="75"/>
      <c r="S310" s="73"/>
    </row>
    <row r="311" spans="3:26" ht="8" customHeight="1" thickBot="1"/>
    <row r="312" spans="3:26" ht="18.5" thickBot="1">
      <c r="H312" s="71" t="s">
        <v>22</v>
      </c>
      <c r="I312" s="71"/>
      <c r="J312" s="71"/>
      <c r="K312" s="71"/>
      <c r="L312" s="100"/>
      <c r="M312" s="85" t="s">
        <v>13</v>
      </c>
      <c r="N312" s="86"/>
      <c r="O312" s="87"/>
      <c r="Q312" s="72" t="s">
        <v>24</v>
      </c>
      <c r="R312" s="75"/>
      <c r="S312" s="75"/>
      <c r="T312" s="75"/>
      <c r="U312" s="75"/>
      <c r="V312" s="73"/>
    </row>
    <row r="313" spans="3:26" ht="8" customHeight="1" thickBot="1"/>
    <row r="314" spans="3:26" ht="18.5" thickBot="1">
      <c r="D314" s="71" t="s">
        <v>25</v>
      </c>
      <c r="E314" s="71"/>
      <c r="F314" s="100"/>
      <c r="G314" s="72" t="s">
        <v>33</v>
      </c>
      <c r="H314" s="75"/>
      <c r="I314" s="75"/>
      <c r="J314" s="75"/>
      <c r="K314" s="75"/>
      <c r="L314" s="75"/>
      <c r="M314" s="75"/>
      <c r="N314" s="75"/>
      <c r="O314" s="75"/>
      <c r="P314" s="73"/>
      <c r="R314" s="85" t="s">
        <v>43</v>
      </c>
      <c r="S314" s="87"/>
      <c r="U314" t="s">
        <v>48</v>
      </c>
      <c r="V314" s="85" t="str">
        <f>VLOOKUP(G314,リスト!H$11:I$45,2,FALSE)</f>
        <v>EA</v>
      </c>
      <c r="W314" s="87"/>
    </row>
    <row r="315" spans="3:26" ht="5.5" customHeight="1" thickBot="1"/>
    <row r="316" spans="3:26" ht="18.5" thickBot="1">
      <c r="V316" s="71" t="s">
        <v>15</v>
      </c>
      <c r="W316" s="100"/>
      <c r="X316" s="72" t="s">
        <v>17</v>
      </c>
      <c r="Y316" s="75"/>
      <c r="Z316" s="73"/>
    </row>
    <row r="317" spans="3:26" ht="5.5" customHeight="1" thickBot="1"/>
    <row r="318" spans="3:26" ht="18.5" thickBot="1">
      <c r="C318" s="85" t="s">
        <v>47</v>
      </c>
      <c r="D318" s="86"/>
      <c r="E318" s="87"/>
      <c r="F318" s="85" t="s">
        <v>67</v>
      </c>
      <c r="G318" s="86"/>
      <c r="H318" s="87"/>
      <c r="I318" s="85" t="s">
        <v>71</v>
      </c>
      <c r="J318" s="86"/>
      <c r="K318" s="86"/>
      <c r="L318" s="86"/>
      <c r="M318" s="86"/>
      <c r="N318" s="87"/>
      <c r="O318" s="85" t="s">
        <v>43</v>
      </c>
      <c r="P318" s="86"/>
      <c r="Q318" s="86"/>
      <c r="R318" s="87"/>
      <c r="S318" s="85" t="s">
        <v>72</v>
      </c>
      <c r="T318" s="86"/>
      <c r="U318" s="86"/>
      <c r="V318" s="87"/>
      <c r="W318" s="85" t="s">
        <v>73</v>
      </c>
      <c r="X318" s="86"/>
      <c r="Y318" s="86"/>
      <c r="Z318" s="87"/>
    </row>
    <row r="319" spans="3:26" ht="18.5" thickBot="1">
      <c r="C319" s="144">
        <v>45383</v>
      </c>
      <c r="D319" s="145"/>
      <c r="E319" s="146"/>
      <c r="F319" s="85" t="s">
        <v>65</v>
      </c>
      <c r="G319" s="86"/>
      <c r="H319" s="87"/>
      <c r="I319" s="85" t="s">
        <v>74</v>
      </c>
      <c r="J319" s="86"/>
      <c r="K319" s="86"/>
      <c r="L319" s="86"/>
      <c r="M319" s="86"/>
      <c r="N319" s="87"/>
      <c r="O319" s="88"/>
      <c r="P319" s="89"/>
      <c r="Q319" s="89"/>
      <c r="R319" s="90"/>
      <c r="S319" s="88"/>
      <c r="T319" s="89"/>
      <c r="U319" s="89"/>
      <c r="V319" s="90"/>
      <c r="W319" s="88"/>
      <c r="X319" s="89"/>
      <c r="Y319" s="89"/>
      <c r="Z319" s="90"/>
    </row>
    <row r="320" spans="3:26" ht="18.5" thickBot="1">
      <c r="C320" s="144">
        <v>45412</v>
      </c>
      <c r="D320" s="145"/>
      <c r="E320" s="146"/>
      <c r="F320" s="85" t="s">
        <v>65</v>
      </c>
      <c r="G320" s="86"/>
      <c r="H320" s="87"/>
      <c r="I320" s="72" t="s">
        <v>162</v>
      </c>
      <c r="J320" s="75"/>
      <c r="K320" s="75"/>
      <c r="L320" s="75"/>
      <c r="M320" s="75"/>
      <c r="N320" s="73"/>
      <c r="O320" s="37">
        <v>163</v>
      </c>
      <c r="P320" s="91"/>
      <c r="Q320" s="92"/>
      <c r="R320" s="93"/>
      <c r="S320" s="91"/>
      <c r="T320" s="92"/>
      <c r="U320" s="92"/>
      <c r="V320" s="93"/>
      <c r="W320" s="37">
        <v>164</v>
      </c>
      <c r="X320" s="91"/>
      <c r="Y320" s="92"/>
      <c r="Z320" s="93"/>
    </row>
    <row r="321" spans="3:26" ht="18.5" thickBot="1">
      <c r="C321" s="144">
        <v>45443</v>
      </c>
      <c r="D321" s="145"/>
      <c r="E321" s="146"/>
      <c r="F321" s="85" t="s">
        <v>66</v>
      </c>
      <c r="G321" s="86"/>
      <c r="H321" s="87"/>
      <c r="I321" s="72" t="s">
        <v>293</v>
      </c>
      <c r="J321" s="75"/>
      <c r="K321" s="75"/>
      <c r="L321" s="75"/>
      <c r="M321" s="75"/>
      <c r="N321" s="73"/>
      <c r="O321" s="37">
        <v>165</v>
      </c>
      <c r="P321" s="91"/>
      <c r="Q321" s="92"/>
      <c r="R321" s="93"/>
      <c r="S321" s="91"/>
      <c r="T321" s="92"/>
      <c r="U321" s="92"/>
      <c r="V321" s="93"/>
      <c r="W321" s="37">
        <v>166</v>
      </c>
      <c r="X321" s="91"/>
      <c r="Y321" s="92"/>
      <c r="Z321" s="93"/>
    </row>
    <row r="322" spans="3:26" ht="18.5" thickBot="1">
      <c r="C322" s="1" t="s">
        <v>75</v>
      </c>
    </row>
    <row r="323" spans="3:26" ht="18.5" thickBot="1">
      <c r="C323" s="144">
        <v>45657</v>
      </c>
      <c r="D323" s="145"/>
      <c r="E323" s="146"/>
      <c r="F323" s="85" t="s">
        <v>66</v>
      </c>
      <c r="G323" s="86"/>
      <c r="H323" s="87"/>
      <c r="I323" s="72" t="s">
        <v>162</v>
      </c>
      <c r="J323" s="75"/>
      <c r="K323" s="75"/>
      <c r="L323" s="75"/>
      <c r="M323" s="75"/>
      <c r="N323" s="73"/>
      <c r="O323" s="38"/>
      <c r="P323" s="183">
        <v>56</v>
      </c>
      <c r="Q323" s="184"/>
      <c r="R323" s="185"/>
      <c r="S323" s="88"/>
      <c r="T323" s="89"/>
      <c r="U323" s="89"/>
      <c r="V323" s="90"/>
      <c r="W323" s="38"/>
      <c r="X323" s="183">
        <v>490</v>
      </c>
      <c r="Y323" s="184"/>
      <c r="Z323" s="185"/>
    </row>
    <row r="324" spans="3:26" ht="18.5" thickBot="1">
      <c r="C324" s="144" t="s">
        <v>68</v>
      </c>
      <c r="D324" s="145"/>
      <c r="E324" s="146"/>
      <c r="F324" s="85" t="s">
        <v>66</v>
      </c>
      <c r="G324" s="86"/>
      <c r="H324" s="87"/>
      <c r="I324" s="72" t="s">
        <v>162</v>
      </c>
      <c r="J324" s="75"/>
      <c r="K324" s="75"/>
      <c r="L324" s="75"/>
      <c r="M324" s="75"/>
      <c r="N324" s="73"/>
      <c r="O324" s="37">
        <v>167</v>
      </c>
      <c r="P324" s="91"/>
      <c r="Q324" s="92"/>
      <c r="R324" s="93"/>
      <c r="S324" s="91"/>
      <c r="T324" s="92"/>
      <c r="U324" s="92"/>
      <c r="V324" s="93"/>
      <c r="W324" s="37">
        <v>168</v>
      </c>
      <c r="X324" s="91"/>
      <c r="Y324" s="92"/>
      <c r="Z324" s="93"/>
    </row>
    <row r="325" spans="3:26" ht="18.5" thickBot="1">
      <c r="C325" s="144" t="s">
        <v>69</v>
      </c>
      <c r="D325" s="145"/>
      <c r="E325" s="146"/>
      <c r="F325" s="85" t="s">
        <v>66</v>
      </c>
      <c r="G325" s="86"/>
      <c r="H325" s="87"/>
      <c r="I325" s="72" t="s">
        <v>162</v>
      </c>
      <c r="J325" s="75"/>
      <c r="K325" s="75"/>
      <c r="L325" s="75"/>
      <c r="M325" s="75"/>
      <c r="N325" s="73"/>
      <c r="O325" s="37">
        <v>169</v>
      </c>
      <c r="P325" s="91"/>
      <c r="Q325" s="92"/>
      <c r="R325" s="93"/>
      <c r="S325" s="91"/>
      <c r="T325" s="92"/>
      <c r="U325" s="92"/>
      <c r="V325" s="93"/>
      <c r="W325" s="37">
        <v>170</v>
      </c>
      <c r="X325" s="91"/>
      <c r="Y325" s="92"/>
      <c r="Z325" s="93"/>
    </row>
    <row r="326" spans="3:26" ht="18.5" thickBot="1">
      <c r="C326" s="144" t="s">
        <v>70</v>
      </c>
      <c r="D326" s="145"/>
      <c r="E326" s="146"/>
      <c r="F326" s="85" t="s">
        <v>66</v>
      </c>
      <c r="G326" s="86"/>
      <c r="H326" s="87"/>
      <c r="I326" s="72" t="s">
        <v>162</v>
      </c>
      <c r="J326" s="75"/>
      <c r="K326" s="75"/>
      <c r="L326" s="75"/>
      <c r="M326" s="75"/>
      <c r="N326" s="73"/>
      <c r="O326" s="37">
        <v>171</v>
      </c>
      <c r="P326" s="91"/>
      <c r="Q326" s="92"/>
      <c r="R326" s="93"/>
      <c r="S326" s="91"/>
      <c r="T326" s="92"/>
      <c r="U326" s="92"/>
      <c r="V326" s="93"/>
      <c r="W326" s="37">
        <v>172</v>
      </c>
      <c r="X326" s="91"/>
      <c r="Y326" s="92"/>
      <c r="Z326" s="93"/>
    </row>
    <row r="328" spans="3:26">
      <c r="C328" s="1" t="s">
        <v>228</v>
      </c>
    </row>
    <row r="329" spans="3:26" ht="18.5" thickBot="1">
      <c r="C329" s="1"/>
    </row>
    <row r="330" spans="3:26" ht="18.5" thickBot="1">
      <c r="E330" s="71" t="s">
        <v>46</v>
      </c>
      <c r="F330" s="71"/>
      <c r="G330" s="71"/>
      <c r="H330" s="2" t="s">
        <v>45</v>
      </c>
      <c r="I330" s="72">
        <v>305</v>
      </c>
      <c r="J330" s="75"/>
      <c r="K330" s="73"/>
    </row>
    <row r="331" spans="3:26" ht="18.5" thickBot="1"/>
    <row r="332" spans="3:26" ht="18.5" thickBot="1">
      <c r="I332" s="72" t="s">
        <v>4</v>
      </c>
      <c r="J332" s="75"/>
      <c r="K332" s="73"/>
      <c r="M332" s="72" t="s">
        <v>10</v>
      </c>
      <c r="N332" s="75"/>
      <c r="O332" s="75"/>
      <c r="P332" s="75"/>
      <c r="Q332" s="75"/>
      <c r="R332" s="75"/>
      <c r="S332" s="73"/>
    </row>
    <row r="333" spans="3:26" ht="18.5" thickBot="1"/>
    <row r="334" spans="3:26" ht="18.5" thickBot="1">
      <c r="H334" s="71" t="s">
        <v>22</v>
      </c>
      <c r="I334" s="71"/>
      <c r="J334" s="71"/>
      <c r="K334" s="71"/>
      <c r="L334" s="100"/>
      <c r="M334" s="85" t="s">
        <v>13</v>
      </c>
      <c r="N334" s="86"/>
      <c r="O334" s="87"/>
      <c r="Q334" s="85" t="s">
        <v>23</v>
      </c>
      <c r="R334" s="86"/>
      <c r="S334" s="86"/>
      <c r="T334" s="86"/>
      <c r="U334" s="86"/>
      <c r="V334" s="87"/>
    </row>
    <row r="335" spans="3:26" ht="18.5" thickBot="1"/>
    <row r="336" spans="3:26" ht="18.5" thickBot="1">
      <c r="D336" s="71" t="s">
        <v>25</v>
      </c>
      <c r="E336" s="71"/>
      <c r="F336" s="100"/>
      <c r="G336" s="72" t="s">
        <v>626</v>
      </c>
      <c r="H336" s="75"/>
      <c r="I336" s="75"/>
      <c r="J336" s="75"/>
      <c r="K336" s="75"/>
      <c r="L336" s="75"/>
      <c r="M336" s="75"/>
      <c r="N336" s="75"/>
      <c r="O336" s="75"/>
      <c r="P336" s="73"/>
      <c r="R336" s="85" t="s">
        <v>43</v>
      </c>
      <c r="S336" s="87"/>
      <c r="U336" t="s">
        <v>48</v>
      </c>
      <c r="V336" s="85" t="str">
        <f>VLOOKUP(G336,リスト!H$11:I$45,2,FALSE)</f>
        <v>EH</v>
      </c>
      <c r="W336" s="87"/>
    </row>
    <row r="337" spans="3:26" ht="18.5" thickBot="1"/>
    <row r="338" spans="3:26" ht="18.5" thickBot="1">
      <c r="V338" s="71" t="s">
        <v>15</v>
      </c>
      <c r="W338" s="100"/>
      <c r="X338" s="72" t="s">
        <v>381</v>
      </c>
      <c r="Y338" s="75"/>
      <c r="Z338" s="73"/>
    </row>
    <row r="339" spans="3:26" ht="18.5" thickBot="1"/>
    <row r="340" spans="3:26" ht="18.5" thickBot="1">
      <c r="C340" s="85" t="s">
        <v>47</v>
      </c>
      <c r="D340" s="86"/>
      <c r="E340" s="87"/>
      <c r="F340" s="85" t="s">
        <v>67</v>
      </c>
      <c r="G340" s="86"/>
      <c r="H340" s="87"/>
      <c r="I340" s="85" t="s">
        <v>71</v>
      </c>
      <c r="J340" s="86"/>
      <c r="K340" s="86"/>
      <c r="L340" s="86"/>
      <c r="M340" s="86"/>
      <c r="N340" s="87"/>
      <c r="O340" s="85" t="s">
        <v>43</v>
      </c>
      <c r="P340" s="86"/>
      <c r="Q340" s="86"/>
      <c r="R340" s="87"/>
      <c r="S340" s="85" t="s">
        <v>72</v>
      </c>
      <c r="T340" s="86"/>
      <c r="U340" s="86"/>
      <c r="V340" s="87"/>
      <c r="W340" s="85" t="s">
        <v>73</v>
      </c>
      <c r="X340" s="86"/>
      <c r="Y340" s="86"/>
      <c r="Z340" s="87"/>
    </row>
    <row r="341" spans="3:26" ht="18.5" thickBot="1">
      <c r="C341" s="144">
        <v>45383</v>
      </c>
      <c r="D341" s="145"/>
      <c r="E341" s="146"/>
      <c r="F341" s="85" t="s">
        <v>65</v>
      </c>
      <c r="G341" s="86"/>
      <c r="H341" s="87"/>
      <c r="I341" s="85" t="s">
        <v>74</v>
      </c>
      <c r="J341" s="86"/>
      <c r="K341" s="86"/>
      <c r="L341" s="86"/>
      <c r="M341" s="86"/>
      <c r="N341" s="87"/>
      <c r="O341" s="88"/>
      <c r="P341" s="89"/>
      <c r="Q341" s="89"/>
      <c r="R341" s="90"/>
      <c r="S341" s="88"/>
      <c r="T341" s="89"/>
      <c r="U341" s="89"/>
      <c r="V341" s="90"/>
      <c r="W341" s="88"/>
      <c r="X341" s="89"/>
      <c r="Y341" s="89"/>
      <c r="Z341" s="90"/>
    </row>
    <row r="342" spans="3:26" ht="18.5" thickBot="1">
      <c r="C342" s="144">
        <v>45412</v>
      </c>
      <c r="D342" s="145"/>
      <c r="E342" s="146"/>
      <c r="F342" s="85" t="s">
        <v>65</v>
      </c>
      <c r="G342" s="86"/>
      <c r="H342" s="87"/>
      <c r="I342" s="141" t="s">
        <v>627</v>
      </c>
      <c r="J342" s="142"/>
      <c r="K342" s="142"/>
      <c r="L342" s="142"/>
      <c r="M342" s="142"/>
      <c r="N342" s="143"/>
      <c r="O342" s="11" t="s">
        <v>439</v>
      </c>
      <c r="P342" s="191">
        <v>14</v>
      </c>
      <c r="Q342" s="192"/>
      <c r="R342" s="193"/>
      <c r="S342" s="91"/>
      <c r="T342" s="92"/>
      <c r="U342" s="92"/>
      <c r="V342" s="93"/>
      <c r="W342" s="11" t="s">
        <v>440</v>
      </c>
      <c r="X342" s="191">
        <v>14</v>
      </c>
      <c r="Y342" s="192"/>
      <c r="Z342" s="193"/>
    </row>
    <row r="343" spans="3:26">
      <c r="C343" s="1"/>
    </row>
    <row r="344" spans="3:26" ht="18.5" thickBot="1">
      <c r="C344" s="1"/>
    </row>
    <row r="345" spans="3:26" ht="18.5" thickBot="1">
      <c r="E345" s="71" t="s">
        <v>46</v>
      </c>
      <c r="F345" s="71"/>
      <c r="G345" s="71"/>
      <c r="H345" s="2" t="s">
        <v>45</v>
      </c>
      <c r="I345" s="72">
        <v>395</v>
      </c>
      <c r="J345" s="75"/>
      <c r="K345" s="73"/>
    </row>
    <row r="346" spans="3:26" ht="18.5" thickBot="1"/>
    <row r="347" spans="3:26" ht="18.5" thickBot="1">
      <c r="I347" s="72" t="s">
        <v>4</v>
      </c>
      <c r="J347" s="75"/>
      <c r="K347" s="73"/>
      <c r="M347" s="72" t="s">
        <v>14</v>
      </c>
      <c r="N347" s="75"/>
      <c r="O347" s="75"/>
      <c r="P347" s="75"/>
      <c r="Q347" s="75"/>
      <c r="R347" s="75"/>
      <c r="S347" s="73"/>
    </row>
    <row r="348" spans="3:26" ht="18.5" thickBot="1"/>
    <row r="349" spans="3:26" ht="18.5" thickBot="1">
      <c r="H349" s="71" t="s">
        <v>22</v>
      </c>
      <c r="I349" s="71"/>
      <c r="J349" s="71"/>
      <c r="K349" s="71"/>
      <c r="L349" s="100"/>
      <c r="M349" s="85" t="s">
        <v>13</v>
      </c>
      <c r="N349" s="86"/>
      <c r="O349" s="87"/>
      <c r="Q349" s="72" t="s">
        <v>24</v>
      </c>
      <c r="R349" s="75"/>
      <c r="S349" s="75"/>
      <c r="T349" s="75"/>
      <c r="U349" s="75"/>
      <c r="V349" s="73"/>
    </row>
    <row r="350" spans="3:26" ht="18.5" thickBot="1"/>
    <row r="351" spans="3:26" ht="18.5" thickBot="1">
      <c r="D351" s="71" t="s">
        <v>25</v>
      </c>
      <c r="E351" s="71"/>
      <c r="F351" s="100"/>
      <c r="G351" s="72" t="s">
        <v>626</v>
      </c>
      <c r="H351" s="75"/>
      <c r="I351" s="75"/>
      <c r="J351" s="75"/>
      <c r="K351" s="75"/>
      <c r="L351" s="75"/>
      <c r="M351" s="75"/>
      <c r="N351" s="75"/>
      <c r="O351" s="75"/>
      <c r="P351" s="73"/>
      <c r="R351" s="85" t="s">
        <v>43</v>
      </c>
      <c r="S351" s="87"/>
      <c r="U351" t="s">
        <v>48</v>
      </c>
      <c r="V351" s="85" t="str">
        <f>VLOOKUP(G351,リスト!H$11:I$45,2,FALSE)</f>
        <v>EH</v>
      </c>
      <c r="W351" s="87"/>
    </row>
    <row r="352" spans="3:26" ht="18.5" thickBot="1"/>
    <row r="353" spans="3:26" ht="18.5" thickBot="1">
      <c r="V353" s="71" t="s">
        <v>15</v>
      </c>
      <c r="W353" s="100"/>
      <c r="X353" s="72" t="s">
        <v>381</v>
      </c>
      <c r="Y353" s="75"/>
      <c r="Z353" s="73"/>
    </row>
    <row r="354" spans="3:26" ht="18.5" thickBot="1"/>
    <row r="355" spans="3:26" ht="18.5" thickBot="1">
      <c r="C355" s="85" t="s">
        <v>47</v>
      </c>
      <c r="D355" s="86"/>
      <c r="E355" s="87"/>
      <c r="F355" s="85" t="s">
        <v>67</v>
      </c>
      <c r="G355" s="86"/>
      <c r="H355" s="87"/>
      <c r="I355" s="85" t="s">
        <v>71</v>
      </c>
      <c r="J355" s="86"/>
      <c r="K355" s="86"/>
      <c r="L355" s="86"/>
      <c r="M355" s="86"/>
      <c r="N355" s="87"/>
      <c r="O355" s="85" t="s">
        <v>43</v>
      </c>
      <c r="P355" s="86"/>
      <c r="Q355" s="86"/>
      <c r="R355" s="87"/>
      <c r="S355" s="85" t="s">
        <v>72</v>
      </c>
      <c r="T355" s="86"/>
      <c r="U355" s="86"/>
      <c r="V355" s="87"/>
      <c r="W355" s="85" t="s">
        <v>73</v>
      </c>
      <c r="X355" s="86"/>
      <c r="Y355" s="86"/>
      <c r="Z355" s="87"/>
    </row>
    <row r="356" spans="3:26" ht="18.5" thickBot="1">
      <c r="C356" s="144">
        <v>45383</v>
      </c>
      <c r="D356" s="145"/>
      <c r="E356" s="146"/>
      <c r="F356" s="85" t="s">
        <v>65</v>
      </c>
      <c r="G356" s="86"/>
      <c r="H356" s="87"/>
      <c r="I356" s="85" t="s">
        <v>74</v>
      </c>
      <c r="J356" s="86"/>
      <c r="K356" s="86"/>
      <c r="L356" s="86"/>
      <c r="M356" s="86"/>
      <c r="N356" s="87"/>
      <c r="O356" s="88"/>
      <c r="P356" s="89"/>
      <c r="Q356" s="89"/>
      <c r="R356" s="90"/>
      <c r="S356" s="88"/>
      <c r="T356" s="89"/>
      <c r="U356" s="89"/>
      <c r="V356" s="90"/>
      <c r="W356" s="38"/>
      <c r="X356" s="95"/>
      <c r="Y356" s="94"/>
      <c r="Z356" s="96"/>
    </row>
    <row r="357" spans="3:26" ht="22" customHeight="1" thickBot="1">
      <c r="C357" s="144">
        <v>45412</v>
      </c>
      <c r="D357" s="145"/>
      <c r="E357" s="146"/>
      <c r="F357" s="85" t="s">
        <v>65</v>
      </c>
      <c r="G357" s="86"/>
      <c r="H357" s="87"/>
      <c r="I357" s="141" t="s">
        <v>627</v>
      </c>
      <c r="J357" s="142"/>
      <c r="K357" s="142"/>
      <c r="L357" s="142"/>
      <c r="M357" s="142"/>
      <c r="N357" s="143"/>
      <c r="O357" s="37">
        <v>173</v>
      </c>
      <c r="P357" s="95"/>
      <c r="Q357" s="94"/>
      <c r="R357" s="96"/>
      <c r="S357" s="91"/>
      <c r="T357" s="92"/>
      <c r="U357" s="92"/>
      <c r="V357" s="93"/>
      <c r="W357" s="37">
        <v>174</v>
      </c>
      <c r="X357" s="95"/>
      <c r="Y357" s="94"/>
      <c r="Z357" s="96"/>
    </row>
    <row r="358" spans="3:26" ht="18.5" thickBot="1">
      <c r="C358" s="144">
        <v>45443</v>
      </c>
      <c r="D358" s="145"/>
      <c r="E358" s="146"/>
      <c r="F358" s="85" t="s">
        <v>66</v>
      </c>
      <c r="G358" s="86"/>
      <c r="H358" s="87"/>
      <c r="I358" s="141" t="s">
        <v>627</v>
      </c>
      <c r="J358" s="142"/>
      <c r="K358" s="142"/>
      <c r="L358" s="142"/>
      <c r="M358" s="142"/>
      <c r="N358" s="143"/>
      <c r="O358" s="37">
        <v>175</v>
      </c>
      <c r="P358" s="95"/>
      <c r="Q358" s="94"/>
      <c r="R358" s="96"/>
      <c r="S358" s="91"/>
      <c r="T358" s="92"/>
      <c r="U358" s="92"/>
      <c r="V358" s="93"/>
      <c r="W358" s="37">
        <v>176</v>
      </c>
      <c r="X358" s="95"/>
      <c r="Y358" s="94"/>
      <c r="Z358" s="96"/>
    </row>
    <row r="359" spans="3:26" ht="18.5" thickBot="1">
      <c r="C359" s="1" t="s">
        <v>75</v>
      </c>
    </row>
    <row r="360" spans="3:26" ht="18.5" thickBot="1">
      <c r="C360" s="144">
        <v>45657</v>
      </c>
      <c r="D360" s="145"/>
      <c r="E360" s="146"/>
      <c r="F360" s="85" t="s">
        <v>66</v>
      </c>
      <c r="G360" s="86"/>
      <c r="H360" s="87"/>
      <c r="I360" s="141" t="s">
        <v>627</v>
      </c>
      <c r="J360" s="142"/>
      <c r="K360" s="142"/>
      <c r="L360" s="142"/>
      <c r="M360" s="142"/>
      <c r="N360" s="143"/>
      <c r="O360" s="38"/>
      <c r="P360" s="188">
        <v>11.2</v>
      </c>
      <c r="Q360" s="189"/>
      <c r="R360" s="190"/>
      <c r="S360" s="88"/>
      <c r="T360" s="89"/>
      <c r="U360" s="89"/>
      <c r="V360" s="90"/>
      <c r="W360" s="38"/>
      <c r="X360" s="188">
        <v>100.8</v>
      </c>
      <c r="Y360" s="189"/>
      <c r="Z360" s="190"/>
    </row>
    <row r="361" spans="3:26" ht="18.5" thickBot="1">
      <c r="C361" s="144" t="s">
        <v>68</v>
      </c>
      <c r="D361" s="145"/>
      <c r="E361" s="146"/>
      <c r="F361" s="85" t="s">
        <v>66</v>
      </c>
      <c r="G361" s="86"/>
      <c r="H361" s="87"/>
      <c r="I361" s="141" t="s">
        <v>627</v>
      </c>
      <c r="J361" s="142"/>
      <c r="K361" s="142"/>
      <c r="L361" s="142"/>
      <c r="M361" s="142"/>
      <c r="N361" s="143"/>
      <c r="O361" s="37">
        <v>177</v>
      </c>
      <c r="P361" s="95"/>
      <c r="Q361" s="94"/>
      <c r="R361" s="96"/>
      <c r="S361" s="91"/>
      <c r="T361" s="92"/>
      <c r="U361" s="92"/>
      <c r="V361" s="93"/>
      <c r="W361" s="37">
        <v>178</v>
      </c>
      <c r="X361" s="95"/>
      <c r="Y361" s="94"/>
      <c r="Z361" s="96"/>
    </row>
    <row r="362" spans="3:26" ht="18.5" thickBot="1">
      <c r="C362" s="144" t="s">
        <v>69</v>
      </c>
      <c r="D362" s="145"/>
      <c r="E362" s="146"/>
      <c r="F362" s="85" t="s">
        <v>66</v>
      </c>
      <c r="G362" s="86"/>
      <c r="H362" s="87"/>
      <c r="I362" s="141" t="s">
        <v>627</v>
      </c>
      <c r="J362" s="142"/>
      <c r="K362" s="142"/>
      <c r="L362" s="142"/>
      <c r="M362" s="142"/>
      <c r="N362" s="143"/>
      <c r="O362" s="37">
        <v>179</v>
      </c>
      <c r="P362" s="95"/>
      <c r="Q362" s="94"/>
      <c r="R362" s="96"/>
      <c r="S362" s="91"/>
      <c r="T362" s="92"/>
      <c r="U362" s="92"/>
      <c r="V362" s="93"/>
      <c r="W362" s="37">
        <v>180</v>
      </c>
      <c r="X362" s="95"/>
      <c r="Y362" s="94"/>
      <c r="Z362" s="96"/>
    </row>
    <row r="363" spans="3:26" ht="18.5" thickBot="1">
      <c r="C363" s="144" t="s">
        <v>70</v>
      </c>
      <c r="D363" s="145"/>
      <c r="E363" s="146"/>
      <c r="F363" s="85" t="s">
        <v>66</v>
      </c>
      <c r="G363" s="86"/>
      <c r="H363" s="87"/>
      <c r="I363" s="141" t="s">
        <v>627</v>
      </c>
      <c r="J363" s="142"/>
      <c r="K363" s="142"/>
      <c r="L363" s="142"/>
      <c r="M363" s="142"/>
      <c r="N363" s="143"/>
      <c r="O363" s="37">
        <v>181</v>
      </c>
      <c r="P363" s="95"/>
      <c r="Q363" s="94"/>
      <c r="R363" s="96"/>
      <c r="S363" s="91"/>
      <c r="T363" s="92"/>
      <c r="U363" s="92"/>
      <c r="V363" s="93"/>
      <c r="W363" s="37">
        <v>182</v>
      </c>
      <c r="X363" s="95"/>
      <c r="Y363" s="94"/>
      <c r="Z363" s="96"/>
    </row>
    <row r="364" spans="3:26">
      <c r="C364" s="1"/>
    </row>
    <row r="365" spans="3:26" ht="18.5" thickBot="1">
      <c r="C365" s="1"/>
    </row>
    <row r="366" spans="3:26" ht="18.5" thickBot="1">
      <c r="E366" s="71" t="s">
        <v>46</v>
      </c>
      <c r="F366" s="71"/>
      <c r="G366" s="71"/>
      <c r="H366" s="2" t="s">
        <v>45</v>
      </c>
      <c r="I366" s="72">
        <v>305</v>
      </c>
      <c r="J366" s="75"/>
      <c r="K366" s="73"/>
    </row>
    <row r="367" spans="3:26" ht="18.5" thickBot="1"/>
    <row r="368" spans="3:26" ht="18.5" thickBot="1">
      <c r="I368" s="72" t="s">
        <v>4</v>
      </c>
      <c r="J368" s="75"/>
      <c r="K368" s="73"/>
      <c r="M368" s="72" t="s">
        <v>10</v>
      </c>
      <c r="N368" s="75"/>
      <c r="O368" s="75"/>
      <c r="P368" s="75"/>
      <c r="Q368" s="75"/>
      <c r="R368" s="75"/>
      <c r="S368" s="73"/>
    </row>
    <row r="369" spans="3:26" ht="18.5" thickBot="1"/>
    <row r="370" spans="3:26" ht="18.5" thickBot="1">
      <c r="H370" s="71" t="s">
        <v>22</v>
      </c>
      <c r="I370" s="71"/>
      <c r="J370" s="71"/>
      <c r="K370" s="71"/>
      <c r="L370" s="100"/>
      <c r="M370" s="85" t="s">
        <v>13</v>
      </c>
      <c r="N370" s="86"/>
      <c r="O370" s="87"/>
      <c r="Q370" s="85" t="s">
        <v>23</v>
      </c>
      <c r="R370" s="86"/>
      <c r="S370" s="86"/>
      <c r="T370" s="86"/>
      <c r="U370" s="86"/>
      <c r="V370" s="87"/>
    </row>
    <row r="371" spans="3:26" ht="18.5" thickBot="1"/>
    <row r="372" spans="3:26" ht="18.5" thickBot="1">
      <c r="D372" s="71" t="s">
        <v>25</v>
      </c>
      <c r="E372" s="71"/>
      <c r="F372" s="100"/>
      <c r="G372" s="72" t="s">
        <v>35</v>
      </c>
      <c r="H372" s="75"/>
      <c r="I372" s="75"/>
      <c r="J372" s="75"/>
      <c r="K372" s="75"/>
      <c r="L372" s="75"/>
      <c r="M372" s="75"/>
      <c r="N372" s="75"/>
      <c r="O372" s="75"/>
      <c r="P372" s="73"/>
      <c r="R372" s="85" t="s">
        <v>43</v>
      </c>
      <c r="S372" s="87"/>
      <c r="U372" t="s">
        <v>48</v>
      </c>
      <c r="V372" s="85" t="s">
        <v>685</v>
      </c>
      <c r="W372" s="87"/>
    </row>
    <row r="373" spans="3:26" ht="18.5" thickBot="1"/>
    <row r="374" spans="3:26" ht="18.5" thickBot="1">
      <c r="V374" s="71" t="s">
        <v>15</v>
      </c>
      <c r="W374" s="100"/>
      <c r="X374" s="72" t="s">
        <v>381</v>
      </c>
      <c r="Y374" s="75"/>
      <c r="Z374" s="73"/>
    </row>
    <row r="375" spans="3:26" ht="18.5" thickBot="1"/>
    <row r="376" spans="3:26" ht="18.5" thickBot="1">
      <c r="C376" s="85" t="s">
        <v>47</v>
      </c>
      <c r="D376" s="86"/>
      <c r="E376" s="87"/>
      <c r="F376" s="85" t="s">
        <v>67</v>
      </c>
      <c r="G376" s="86"/>
      <c r="H376" s="87"/>
      <c r="I376" s="85" t="s">
        <v>71</v>
      </c>
      <c r="J376" s="86"/>
      <c r="K376" s="86"/>
      <c r="L376" s="86"/>
      <c r="M376" s="86"/>
      <c r="N376" s="87"/>
      <c r="O376" s="85" t="s">
        <v>43</v>
      </c>
      <c r="P376" s="86"/>
      <c r="Q376" s="86"/>
      <c r="R376" s="87"/>
      <c r="S376" s="85" t="s">
        <v>72</v>
      </c>
      <c r="T376" s="86"/>
      <c r="U376" s="86"/>
      <c r="V376" s="87"/>
      <c r="W376" s="85" t="s">
        <v>73</v>
      </c>
      <c r="X376" s="86"/>
      <c r="Y376" s="86"/>
      <c r="Z376" s="87"/>
    </row>
    <row r="377" spans="3:26" ht="18.5" thickBot="1">
      <c r="C377" s="144">
        <v>45383</v>
      </c>
      <c r="D377" s="145"/>
      <c r="E377" s="146"/>
      <c r="F377" s="85" t="s">
        <v>65</v>
      </c>
      <c r="G377" s="86"/>
      <c r="H377" s="87"/>
      <c r="I377" s="85" t="s">
        <v>74</v>
      </c>
      <c r="J377" s="86"/>
      <c r="K377" s="86"/>
      <c r="L377" s="86"/>
      <c r="M377" s="86"/>
      <c r="N377" s="87"/>
      <c r="O377" s="88"/>
      <c r="P377" s="89"/>
      <c r="Q377" s="89"/>
      <c r="R377" s="90"/>
      <c r="S377" s="88"/>
      <c r="T377" s="89"/>
      <c r="U377" s="89"/>
      <c r="V377" s="90"/>
      <c r="W377" s="88"/>
      <c r="X377" s="89"/>
      <c r="Y377" s="89"/>
      <c r="Z377" s="90"/>
    </row>
    <row r="378" spans="3:26" ht="18.5" thickBot="1">
      <c r="C378" s="144">
        <v>45412</v>
      </c>
      <c r="D378" s="145"/>
      <c r="E378" s="146"/>
      <c r="F378" s="85" t="s">
        <v>65</v>
      </c>
      <c r="G378" s="86"/>
      <c r="H378" s="87"/>
      <c r="I378" s="141" t="s">
        <v>614</v>
      </c>
      <c r="J378" s="142"/>
      <c r="K378" s="142"/>
      <c r="L378" s="142"/>
      <c r="M378" s="142"/>
      <c r="N378" s="143"/>
      <c r="O378" s="11" t="s">
        <v>441</v>
      </c>
      <c r="P378" s="191">
        <v>2.6</v>
      </c>
      <c r="Q378" s="192"/>
      <c r="R378" s="193"/>
      <c r="S378" s="91"/>
      <c r="T378" s="92"/>
      <c r="U378" s="92"/>
      <c r="V378" s="93"/>
      <c r="W378" s="11" t="s">
        <v>442</v>
      </c>
      <c r="X378" s="191">
        <v>2.6</v>
      </c>
      <c r="Y378" s="192"/>
      <c r="Z378" s="193"/>
    </row>
    <row r="379" spans="3:26">
      <c r="C379" s="1"/>
    </row>
    <row r="380" spans="3:26" ht="18.5" thickBot="1">
      <c r="C380" s="1"/>
    </row>
    <row r="381" spans="3:26" ht="18.5" thickBot="1">
      <c r="E381" s="71" t="s">
        <v>46</v>
      </c>
      <c r="F381" s="71"/>
      <c r="G381" s="71"/>
      <c r="H381" s="2" t="s">
        <v>45</v>
      </c>
      <c r="I381" s="72">
        <v>397</v>
      </c>
      <c r="J381" s="75"/>
      <c r="K381" s="73"/>
    </row>
    <row r="382" spans="3:26" ht="18.5" thickBot="1"/>
    <row r="383" spans="3:26" ht="18.5" thickBot="1">
      <c r="I383" s="72" t="s">
        <v>4</v>
      </c>
      <c r="J383" s="75"/>
      <c r="K383" s="73"/>
      <c r="M383" s="72" t="s">
        <v>14</v>
      </c>
      <c r="N383" s="75"/>
      <c r="O383" s="75"/>
      <c r="P383" s="75"/>
      <c r="Q383" s="75"/>
      <c r="R383" s="75"/>
      <c r="S383" s="73"/>
    </row>
    <row r="384" spans="3:26" ht="18.5" thickBot="1"/>
    <row r="385" spans="3:26" ht="18.5" thickBot="1">
      <c r="H385" s="71" t="s">
        <v>22</v>
      </c>
      <c r="I385" s="71"/>
      <c r="J385" s="71"/>
      <c r="K385" s="71"/>
      <c r="L385" s="100"/>
      <c r="M385" s="85" t="s">
        <v>13</v>
      </c>
      <c r="N385" s="86"/>
      <c r="O385" s="87"/>
      <c r="Q385" s="72" t="s">
        <v>24</v>
      </c>
      <c r="R385" s="75"/>
      <c r="S385" s="75"/>
      <c r="T385" s="75"/>
      <c r="U385" s="75"/>
      <c r="V385" s="73"/>
    </row>
    <row r="386" spans="3:26" ht="18.5" thickBot="1"/>
    <row r="387" spans="3:26" ht="18.5" thickBot="1">
      <c r="D387" s="71" t="s">
        <v>25</v>
      </c>
      <c r="E387" s="71"/>
      <c r="F387" s="100"/>
      <c r="G387" s="72" t="s">
        <v>35</v>
      </c>
      <c r="H387" s="75"/>
      <c r="I387" s="75"/>
      <c r="J387" s="75"/>
      <c r="K387" s="75"/>
      <c r="L387" s="75"/>
      <c r="M387" s="75"/>
      <c r="N387" s="75"/>
      <c r="O387" s="75"/>
      <c r="P387" s="73"/>
      <c r="R387" s="85" t="s">
        <v>43</v>
      </c>
      <c r="S387" s="87"/>
      <c r="U387" t="s">
        <v>48</v>
      </c>
      <c r="V387" s="85" t="str">
        <f>VLOOKUP(G387,リスト!H$11:I$45,2,FALSE)</f>
        <v>EI</v>
      </c>
      <c r="W387" s="87"/>
    </row>
    <row r="388" spans="3:26" ht="18.5" thickBot="1"/>
    <row r="389" spans="3:26" ht="18.5" thickBot="1">
      <c r="V389" s="71" t="s">
        <v>15</v>
      </c>
      <c r="W389" s="100"/>
      <c r="X389" s="72" t="s">
        <v>381</v>
      </c>
      <c r="Y389" s="75"/>
      <c r="Z389" s="73"/>
    </row>
    <row r="390" spans="3:26" ht="18.5" thickBot="1"/>
    <row r="391" spans="3:26" ht="18.5" thickBot="1">
      <c r="C391" s="85" t="s">
        <v>47</v>
      </c>
      <c r="D391" s="86"/>
      <c r="E391" s="87"/>
      <c r="F391" s="85" t="s">
        <v>67</v>
      </c>
      <c r="G391" s="86"/>
      <c r="H391" s="87"/>
      <c r="I391" s="85" t="s">
        <v>71</v>
      </c>
      <c r="J391" s="86"/>
      <c r="K391" s="86"/>
      <c r="L391" s="86"/>
      <c r="M391" s="86"/>
      <c r="N391" s="87"/>
      <c r="O391" s="85" t="s">
        <v>43</v>
      </c>
      <c r="P391" s="86"/>
      <c r="Q391" s="86"/>
      <c r="R391" s="87"/>
      <c r="S391" s="85" t="s">
        <v>72</v>
      </c>
      <c r="T391" s="86"/>
      <c r="U391" s="86"/>
      <c r="V391" s="87"/>
      <c r="W391" s="85" t="s">
        <v>73</v>
      </c>
      <c r="X391" s="86"/>
      <c r="Y391" s="86"/>
      <c r="Z391" s="87"/>
    </row>
    <row r="392" spans="3:26" ht="18.5" thickBot="1">
      <c r="C392" s="144">
        <v>45383</v>
      </c>
      <c r="D392" s="145"/>
      <c r="E392" s="146"/>
      <c r="F392" s="85" t="s">
        <v>65</v>
      </c>
      <c r="G392" s="86"/>
      <c r="H392" s="87"/>
      <c r="I392" s="85" t="s">
        <v>74</v>
      </c>
      <c r="J392" s="86"/>
      <c r="K392" s="86"/>
      <c r="L392" s="86"/>
      <c r="M392" s="86"/>
      <c r="N392" s="87"/>
      <c r="O392" s="88"/>
      <c r="P392" s="89"/>
      <c r="Q392" s="89"/>
      <c r="R392" s="90"/>
      <c r="S392" s="88"/>
      <c r="T392" s="89"/>
      <c r="U392" s="89"/>
      <c r="V392" s="90"/>
      <c r="W392" s="38"/>
      <c r="X392" s="95"/>
      <c r="Y392" s="94"/>
      <c r="Z392" s="96"/>
    </row>
    <row r="393" spans="3:26" ht="18.5" thickBot="1">
      <c r="C393" s="144">
        <v>45412</v>
      </c>
      <c r="D393" s="145"/>
      <c r="E393" s="146"/>
      <c r="F393" s="85" t="s">
        <v>65</v>
      </c>
      <c r="G393" s="86"/>
      <c r="H393" s="87"/>
      <c r="I393" s="141" t="s">
        <v>614</v>
      </c>
      <c r="J393" s="142"/>
      <c r="K393" s="142"/>
      <c r="L393" s="142"/>
      <c r="M393" s="142"/>
      <c r="N393" s="143"/>
      <c r="O393" s="37">
        <v>183</v>
      </c>
      <c r="P393" s="95"/>
      <c r="Q393" s="94"/>
      <c r="R393" s="96"/>
      <c r="S393" s="91"/>
      <c r="T393" s="92"/>
      <c r="U393" s="92"/>
      <c r="V393" s="93"/>
      <c r="W393" s="37">
        <v>184</v>
      </c>
      <c r="X393" s="95"/>
      <c r="Y393" s="94"/>
      <c r="Z393" s="96"/>
    </row>
    <row r="394" spans="3:26" ht="18.5" thickBot="1">
      <c r="C394" s="144">
        <v>45443</v>
      </c>
      <c r="D394" s="145"/>
      <c r="E394" s="146"/>
      <c r="F394" s="85" t="s">
        <v>66</v>
      </c>
      <c r="G394" s="86"/>
      <c r="H394" s="87"/>
      <c r="I394" s="141" t="s">
        <v>614</v>
      </c>
      <c r="J394" s="142"/>
      <c r="K394" s="142"/>
      <c r="L394" s="142"/>
      <c r="M394" s="142"/>
      <c r="N394" s="143"/>
      <c r="O394" s="37">
        <v>185</v>
      </c>
      <c r="P394" s="95"/>
      <c r="Q394" s="94"/>
      <c r="R394" s="96"/>
      <c r="S394" s="91"/>
      <c r="T394" s="92"/>
      <c r="U394" s="92"/>
      <c r="V394" s="93"/>
      <c r="W394" s="37">
        <v>186</v>
      </c>
      <c r="X394" s="95"/>
      <c r="Y394" s="94"/>
      <c r="Z394" s="96"/>
    </row>
    <row r="395" spans="3:26" ht="18.5" thickBot="1">
      <c r="C395" s="1" t="s">
        <v>75</v>
      </c>
    </row>
    <row r="396" spans="3:26" ht="18.5" thickBot="1">
      <c r="C396" s="144">
        <v>45657</v>
      </c>
      <c r="D396" s="145"/>
      <c r="E396" s="146"/>
      <c r="F396" s="85" t="s">
        <v>66</v>
      </c>
      <c r="G396" s="86"/>
      <c r="H396" s="87"/>
      <c r="I396" s="141" t="s">
        <v>614</v>
      </c>
      <c r="J396" s="142"/>
      <c r="K396" s="142"/>
      <c r="L396" s="142"/>
      <c r="M396" s="142"/>
      <c r="N396" s="143"/>
      <c r="O396" s="38"/>
      <c r="P396" s="188">
        <v>2.2000000000000002</v>
      </c>
      <c r="Q396" s="189"/>
      <c r="R396" s="190"/>
      <c r="S396" s="88"/>
      <c r="T396" s="89"/>
      <c r="U396" s="89"/>
      <c r="V396" s="90"/>
      <c r="W396" s="38"/>
      <c r="X396" s="188">
        <v>20</v>
      </c>
      <c r="Y396" s="189"/>
      <c r="Z396" s="190"/>
    </row>
    <row r="397" spans="3:26" ht="18.5" thickBot="1">
      <c r="C397" s="144" t="s">
        <v>68</v>
      </c>
      <c r="D397" s="145"/>
      <c r="E397" s="146"/>
      <c r="F397" s="85" t="s">
        <v>66</v>
      </c>
      <c r="G397" s="86"/>
      <c r="H397" s="87"/>
      <c r="I397" s="141" t="s">
        <v>614</v>
      </c>
      <c r="J397" s="142"/>
      <c r="K397" s="142"/>
      <c r="L397" s="142"/>
      <c r="M397" s="142"/>
      <c r="N397" s="143"/>
      <c r="O397" s="37">
        <v>187</v>
      </c>
      <c r="P397" s="95"/>
      <c r="Q397" s="94"/>
      <c r="R397" s="96"/>
      <c r="S397" s="91"/>
      <c r="T397" s="92"/>
      <c r="U397" s="92"/>
      <c r="V397" s="93"/>
      <c r="W397" s="37">
        <v>188</v>
      </c>
      <c r="X397" s="95"/>
      <c r="Y397" s="94"/>
      <c r="Z397" s="96"/>
    </row>
    <row r="398" spans="3:26" ht="18.5" thickBot="1">
      <c r="C398" s="144" t="s">
        <v>69</v>
      </c>
      <c r="D398" s="145"/>
      <c r="E398" s="146"/>
      <c r="F398" s="85" t="s">
        <v>66</v>
      </c>
      <c r="G398" s="86"/>
      <c r="H398" s="87"/>
      <c r="I398" s="141" t="s">
        <v>614</v>
      </c>
      <c r="J398" s="142"/>
      <c r="K398" s="142"/>
      <c r="L398" s="142"/>
      <c r="M398" s="142"/>
      <c r="N398" s="143"/>
      <c r="O398" s="37">
        <v>189</v>
      </c>
      <c r="P398" s="95"/>
      <c r="Q398" s="94"/>
      <c r="R398" s="96"/>
      <c r="S398" s="91"/>
      <c r="T398" s="92"/>
      <c r="U398" s="92"/>
      <c r="V398" s="93"/>
      <c r="W398" s="37">
        <v>190</v>
      </c>
      <c r="X398" s="95"/>
      <c r="Y398" s="94"/>
      <c r="Z398" s="96"/>
    </row>
    <row r="399" spans="3:26" ht="18.5" thickBot="1">
      <c r="C399" s="144" t="s">
        <v>70</v>
      </c>
      <c r="D399" s="145"/>
      <c r="E399" s="146"/>
      <c r="F399" s="85" t="s">
        <v>66</v>
      </c>
      <c r="G399" s="86"/>
      <c r="H399" s="87"/>
      <c r="I399" s="141" t="s">
        <v>614</v>
      </c>
      <c r="J399" s="142"/>
      <c r="K399" s="142"/>
      <c r="L399" s="142"/>
      <c r="M399" s="142"/>
      <c r="N399" s="143"/>
      <c r="O399" s="37">
        <v>191</v>
      </c>
      <c r="P399" s="95"/>
      <c r="Q399" s="94"/>
      <c r="R399" s="96"/>
      <c r="S399" s="91"/>
      <c r="T399" s="92"/>
      <c r="U399" s="92"/>
      <c r="V399" s="93"/>
      <c r="W399" s="37">
        <v>192</v>
      </c>
      <c r="X399" s="95"/>
      <c r="Y399" s="94"/>
      <c r="Z399" s="96"/>
    </row>
    <row r="400" spans="3:26">
      <c r="C400" s="1"/>
    </row>
    <row r="401" spans="3:26" ht="18.5" thickBot="1">
      <c r="C401" s="1"/>
    </row>
    <row r="402" spans="3:26" ht="18.5" thickBot="1">
      <c r="E402" s="71" t="s">
        <v>46</v>
      </c>
      <c r="F402" s="71"/>
      <c r="G402" s="71"/>
      <c r="H402" s="2" t="s">
        <v>45</v>
      </c>
      <c r="I402" s="72">
        <v>305</v>
      </c>
      <c r="J402" s="75"/>
      <c r="K402" s="73"/>
    </row>
    <row r="403" spans="3:26" ht="18.5" thickBot="1"/>
    <row r="404" spans="3:26" ht="18.5" thickBot="1">
      <c r="I404" s="72" t="s">
        <v>4</v>
      </c>
      <c r="J404" s="75"/>
      <c r="K404" s="73"/>
      <c r="M404" s="72" t="s">
        <v>10</v>
      </c>
      <c r="N404" s="75"/>
      <c r="O404" s="75"/>
      <c r="P404" s="75"/>
      <c r="Q404" s="75"/>
      <c r="R404" s="75"/>
      <c r="S404" s="73"/>
    </row>
    <row r="405" spans="3:26" ht="18.5" thickBot="1"/>
    <row r="406" spans="3:26" ht="18.5" thickBot="1">
      <c r="H406" s="71" t="s">
        <v>22</v>
      </c>
      <c r="I406" s="71"/>
      <c r="J406" s="71"/>
      <c r="K406" s="71"/>
      <c r="L406" s="100"/>
      <c r="M406" s="85" t="s">
        <v>13</v>
      </c>
      <c r="N406" s="86"/>
      <c r="O406" s="87"/>
      <c r="Q406" s="85" t="s">
        <v>23</v>
      </c>
      <c r="R406" s="86"/>
      <c r="S406" s="86"/>
      <c r="T406" s="86"/>
      <c r="U406" s="86"/>
      <c r="V406" s="87"/>
    </row>
    <row r="407" spans="3:26" ht="18.5" thickBot="1"/>
    <row r="408" spans="3:26" ht="18.5" thickBot="1">
      <c r="D408" s="71" t="s">
        <v>25</v>
      </c>
      <c r="E408" s="71"/>
      <c r="F408" s="100"/>
      <c r="G408" s="72" t="s">
        <v>624</v>
      </c>
      <c r="H408" s="75"/>
      <c r="I408" s="75"/>
      <c r="J408" s="75"/>
      <c r="K408" s="75"/>
      <c r="L408" s="75"/>
      <c r="M408" s="75"/>
      <c r="N408" s="75"/>
      <c r="O408" s="75"/>
      <c r="P408" s="73"/>
      <c r="R408" s="85" t="s">
        <v>43</v>
      </c>
      <c r="S408" s="87"/>
      <c r="U408" t="s">
        <v>48</v>
      </c>
      <c r="V408" s="85" t="str">
        <f>VLOOKUP(G408,リスト!H$11:I$45,2,FALSE)</f>
        <v>EJ</v>
      </c>
      <c r="W408" s="87"/>
    </row>
    <row r="409" spans="3:26" ht="18.5" thickBot="1"/>
    <row r="410" spans="3:26" ht="18.5" thickBot="1">
      <c r="V410" s="71" t="s">
        <v>15</v>
      </c>
      <c r="W410" s="100"/>
      <c r="X410" s="72" t="s">
        <v>381</v>
      </c>
      <c r="Y410" s="75"/>
      <c r="Z410" s="73"/>
    </row>
    <row r="411" spans="3:26" ht="18.5" thickBot="1"/>
    <row r="412" spans="3:26" ht="18.5" thickBot="1">
      <c r="C412" s="85" t="s">
        <v>47</v>
      </c>
      <c r="D412" s="86"/>
      <c r="E412" s="87"/>
      <c r="F412" s="85" t="s">
        <v>67</v>
      </c>
      <c r="G412" s="86"/>
      <c r="H412" s="87"/>
      <c r="I412" s="85" t="s">
        <v>71</v>
      </c>
      <c r="J412" s="86"/>
      <c r="K412" s="86"/>
      <c r="L412" s="86"/>
      <c r="M412" s="86"/>
      <c r="N412" s="87"/>
      <c r="O412" s="85" t="s">
        <v>43</v>
      </c>
      <c r="P412" s="86"/>
      <c r="Q412" s="86"/>
      <c r="R412" s="87"/>
      <c r="S412" s="85" t="s">
        <v>72</v>
      </c>
      <c r="T412" s="86"/>
      <c r="U412" s="86"/>
      <c r="V412" s="87"/>
      <c r="W412" s="85" t="s">
        <v>73</v>
      </c>
      <c r="X412" s="86"/>
      <c r="Y412" s="86"/>
      <c r="Z412" s="87"/>
    </row>
    <row r="413" spans="3:26" ht="18.5" thickBot="1">
      <c r="C413" s="144">
        <v>45383</v>
      </c>
      <c r="D413" s="145"/>
      <c r="E413" s="146"/>
      <c r="F413" s="85" t="s">
        <v>65</v>
      </c>
      <c r="G413" s="86"/>
      <c r="H413" s="87"/>
      <c r="I413" s="85" t="s">
        <v>74</v>
      </c>
      <c r="J413" s="86"/>
      <c r="K413" s="86"/>
      <c r="L413" s="86"/>
      <c r="M413" s="86"/>
      <c r="N413" s="87"/>
      <c r="O413" s="88"/>
      <c r="P413" s="89"/>
      <c r="Q413" s="89"/>
      <c r="R413" s="90"/>
      <c r="S413" s="88"/>
      <c r="T413" s="89"/>
      <c r="U413" s="89"/>
      <c r="V413" s="90"/>
      <c r="W413" s="88"/>
      <c r="X413" s="89"/>
      <c r="Y413" s="89"/>
      <c r="Z413" s="90"/>
    </row>
    <row r="414" spans="3:26" ht="18.5" thickBot="1">
      <c r="C414" s="144">
        <v>45412</v>
      </c>
      <c r="D414" s="145"/>
      <c r="E414" s="146"/>
      <c r="F414" s="85" t="s">
        <v>65</v>
      </c>
      <c r="G414" s="86"/>
      <c r="H414" s="87"/>
      <c r="I414" s="141" t="s">
        <v>625</v>
      </c>
      <c r="J414" s="142"/>
      <c r="K414" s="142"/>
      <c r="L414" s="142"/>
      <c r="M414" s="142"/>
      <c r="N414" s="143"/>
      <c r="O414" s="11" t="s">
        <v>443</v>
      </c>
      <c r="P414" s="191">
        <v>11.4</v>
      </c>
      <c r="Q414" s="192"/>
      <c r="R414" s="193"/>
      <c r="S414" s="91"/>
      <c r="T414" s="92"/>
      <c r="U414" s="92"/>
      <c r="V414" s="93"/>
      <c r="W414" s="11" t="s">
        <v>444</v>
      </c>
      <c r="X414" s="191">
        <v>11.4</v>
      </c>
      <c r="Y414" s="192"/>
      <c r="Z414" s="193"/>
    </row>
    <row r="415" spans="3:26" ht="18.5" thickBot="1">
      <c r="C415" s="1"/>
    </row>
    <row r="416" spans="3:26" ht="18.5" thickBot="1">
      <c r="E416" s="71" t="s">
        <v>46</v>
      </c>
      <c r="F416" s="71"/>
      <c r="G416" s="71"/>
      <c r="H416" s="2" t="s">
        <v>45</v>
      </c>
      <c r="I416" s="72">
        <v>398</v>
      </c>
      <c r="J416" s="75"/>
      <c r="K416" s="73"/>
    </row>
    <row r="417" spans="3:26" ht="18.5" thickBot="1"/>
    <row r="418" spans="3:26" ht="18.5" thickBot="1">
      <c r="I418" s="72" t="s">
        <v>4</v>
      </c>
      <c r="J418" s="75"/>
      <c r="K418" s="73"/>
      <c r="M418" s="72" t="s">
        <v>14</v>
      </c>
      <c r="N418" s="75"/>
      <c r="O418" s="75"/>
      <c r="P418" s="75"/>
      <c r="Q418" s="75"/>
      <c r="R418" s="75"/>
      <c r="S418" s="73"/>
    </row>
    <row r="419" spans="3:26" ht="18.5" thickBot="1"/>
    <row r="420" spans="3:26" ht="18.5" thickBot="1">
      <c r="H420" s="71" t="s">
        <v>22</v>
      </c>
      <c r="I420" s="71"/>
      <c r="J420" s="71"/>
      <c r="K420" s="71"/>
      <c r="L420" s="100"/>
      <c r="M420" s="85" t="s">
        <v>13</v>
      </c>
      <c r="N420" s="86"/>
      <c r="O420" s="87"/>
      <c r="Q420" s="72" t="s">
        <v>24</v>
      </c>
      <c r="R420" s="75"/>
      <c r="S420" s="75"/>
      <c r="T420" s="75"/>
      <c r="U420" s="75"/>
      <c r="V420" s="73"/>
    </row>
    <row r="421" spans="3:26" ht="18.5" thickBot="1"/>
    <row r="422" spans="3:26" ht="18.5" thickBot="1">
      <c r="D422" s="71" t="s">
        <v>25</v>
      </c>
      <c r="E422" s="71"/>
      <c r="F422" s="100"/>
      <c r="G422" s="72" t="s">
        <v>624</v>
      </c>
      <c r="H422" s="75"/>
      <c r="I422" s="75"/>
      <c r="J422" s="75"/>
      <c r="K422" s="75"/>
      <c r="L422" s="75"/>
      <c r="M422" s="75"/>
      <c r="N422" s="75"/>
      <c r="O422" s="75"/>
      <c r="P422" s="73"/>
      <c r="R422" s="85" t="s">
        <v>43</v>
      </c>
      <c r="S422" s="87"/>
      <c r="U422" t="s">
        <v>48</v>
      </c>
      <c r="V422" s="85" t="str">
        <f>VLOOKUP(G422,リスト!H$11:I$45,2,FALSE)</f>
        <v>EJ</v>
      </c>
      <c r="W422" s="87"/>
    </row>
    <row r="423" spans="3:26" ht="18.5" thickBot="1"/>
    <row r="424" spans="3:26" ht="18.5" thickBot="1">
      <c r="V424" s="71" t="s">
        <v>15</v>
      </c>
      <c r="W424" s="100"/>
      <c r="X424" s="72" t="s">
        <v>381</v>
      </c>
      <c r="Y424" s="75"/>
      <c r="Z424" s="73"/>
    </row>
    <row r="425" spans="3:26" ht="18.5" thickBot="1"/>
    <row r="426" spans="3:26" ht="18.5" thickBot="1">
      <c r="C426" s="85" t="s">
        <v>47</v>
      </c>
      <c r="D426" s="86"/>
      <c r="E426" s="87"/>
      <c r="F426" s="85" t="s">
        <v>67</v>
      </c>
      <c r="G426" s="86"/>
      <c r="H426" s="87"/>
      <c r="I426" s="85" t="s">
        <v>71</v>
      </c>
      <c r="J426" s="86"/>
      <c r="K426" s="86"/>
      <c r="L426" s="86"/>
      <c r="M426" s="86"/>
      <c r="N426" s="87"/>
      <c r="O426" s="85" t="s">
        <v>43</v>
      </c>
      <c r="P426" s="86"/>
      <c r="Q426" s="86"/>
      <c r="R426" s="87"/>
      <c r="S426" s="85" t="s">
        <v>72</v>
      </c>
      <c r="T426" s="86"/>
      <c r="U426" s="86"/>
      <c r="V426" s="87"/>
      <c r="W426" s="85" t="s">
        <v>73</v>
      </c>
      <c r="X426" s="86"/>
      <c r="Y426" s="86"/>
      <c r="Z426" s="87"/>
    </row>
    <row r="427" spans="3:26" ht="18.5" thickBot="1">
      <c r="C427" s="144">
        <v>45383</v>
      </c>
      <c r="D427" s="145"/>
      <c r="E427" s="146"/>
      <c r="F427" s="85" t="s">
        <v>65</v>
      </c>
      <c r="G427" s="86"/>
      <c r="H427" s="87"/>
      <c r="I427" s="85" t="s">
        <v>74</v>
      </c>
      <c r="J427" s="86"/>
      <c r="K427" s="86"/>
      <c r="L427" s="86"/>
      <c r="M427" s="86"/>
      <c r="N427" s="87"/>
      <c r="O427" s="88"/>
      <c r="P427" s="89"/>
      <c r="Q427" s="89"/>
      <c r="R427" s="90"/>
      <c r="S427" s="88"/>
      <c r="T427" s="89"/>
      <c r="U427" s="89"/>
      <c r="V427" s="90"/>
      <c r="W427" s="38"/>
      <c r="X427" s="95"/>
      <c r="Y427" s="94"/>
      <c r="Z427" s="96"/>
    </row>
    <row r="428" spans="3:26" ht="18.5" thickBot="1">
      <c r="C428" s="144">
        <v>45412</v>
      </c>
      <c r="D428" s="145"/>
      <c r="E428" s="146"/>
      <c r="F428" s="85" t="s">
        <v>65</v>
      </c>
      <c r="G428" s="86"/>
      <c r="H428" s="87"/>
      <c r="I428" s="141" t="s">
        <v>625</v>
      </c>
      <c r="J428" s="142"/>
      <c r="K428" s="142"/>
      <c r="L428" s="142"/>
      <c r="M428" s="142"/>
      <c r="N428" s="143"/>
      <c r="O428" s="37">
        <v>193</v>
      </c>
      <c r="P428" s="95"/>
      <c r="Q428" s="94"/>
      <c r="R428" s="96"/>
      <c r="S428" s="91"/>
      <c r="T428" s="92"/>
      <c r="U428" s="92"/>
      <c r="V428" s="93"/>
      <c r="W428" s="37">
        <v>194</v>
      </c>
      <c r="X428" s="95"/>
      <c r="Y428" s="94"/>
      <c r="Z428" s="96"/>
    </row>
    <row r="429" spans="3:26" ht="18.5" thickBot="1">
      <c r="C429" s="144">
        <v>45443</v>
      </c>
      <c r="D429" s="145"/>
      <c r="E429" s="146"/>
      <c r="F429" s="85" t="s">
        <v>66</v>
      </c>
      <c r="G429" s="86"/>
      <c r="H429" s="87"/>
      <c r="I429" s="141" t="s">
        <v>625</v>
      </c>
      <c r="J429" s="142"/>
      <c r="K429" s="142"/>
      <c r="L429" s="142"/>
      <c r="M429" s="142"/>
      <c r="N429" s="143"/>
      <c r="O429" s="37">
        <v>195</v>
      </c>
      <c r="P429" s="95"/>
      <c r="Q429" s="94"/>
      <c r="R429" s="96"/>
      <c r="S429" s="91"/>
      <c r="T429" s="92"/>
      <c r="U429" s="92"/>
      <c r="V429" s="93"/>
      <c r="W429" s="37">
        <v>196</v>
      </c>
      <c r="X429" s="95"/>
      <c r="Y429" s="94"/>
      <c r="Z429" s="96"/>
    </row>
    <row r="430" spans="3:26" ht="18.5" thickBot="1">
      <c r="C430" s="1" t="s">
        <v>75</v>
      </c>
    </row>
    <row r="431" spans="3:26" ht="18.5" thickBot="1">
      <c r="C431" s="144">
        <v>45657</v>
      </c>
      <c r="D431" s="145"/>
      <c r="E431" s="146"/>
      <c r="F431" s="85" t="s">
        <v>66</v>
      </c>
      <c r="G431" s="86"/>
      <c r="H431" s="87"/>
      <c r="I431" s="141" t="s">
        <v>625</v>
      </c>
      <c r="J431" s="142"/>
      <c r="K431" s="142"/>
      <c r="L431" s="142"/>
      <c r="M431" s="142"/>
      <c r="N431" s="143"/>
      <c r="O431" s="38"/>
      <c r="P431" s="188">
        <v>9</v>
      </c>
      <c r="Q431" s="189"/>
      <c r="R431" s="190"/>
      <c r="S431" s="88"/>
      <c r="T431" s="89"/>
      <c r="U431" s="89"/>
      <c r="V431" s="90"/>
      <c r="W431" s="38"/>
      <c r="X431" s="188">
        <v>80.8</v>
      </c>
      <c r="Y431" s="189"/>
      <c r="Z431" s="190"/>
    </row>
    <row r="432" spans="3:26" ht="18.5" thickBot="1">
      <c r="C432" s="144" t="s">
        <v>68</v>
      </c>
      <c r="D432" s="145"/>
      <c r="E432" s="146"/>
      <c r="F432" s="85" t="s">
        <v>66</v>
      </c>
      <c r="G432" s="86"/>
      <c r="H432" s="87"/>
      <c r="I432" s="141" t="s">
        <v>625</v>
      </c>
      <c r="J432" s="142"/>
      <c r="K432" s="142"/>
      <c r="L432" s="142"/>
      <c r="M432" s="142"/>
      <c r="N432" s="143"/>
      <c r="O432" s="37">
        <v>197</v>
      </c>
      <c r="P432" s="95"/>
      <c r="Q432" s="94"/>
      <c r="R432" s="96"/>
      <c r="S432" s="91"/>
      <c r="T432" s="92"/>
      <c r="U432" s="92"/>
      <c r="V432" s="93"/>
      <c r="W432" s="37">
        <v>198</v>
      </c>
      <c r="X432" s="95"/>
      <c r="Y432" s="94"/>
      <c r="Z432" s="96"/>
    </row>
    <row r="433" spans="3:26" ht="18.5" thickBot="1">
      <c r="C433" s="144" t="s">
        <v>69</v>
      </c>
      <c r="D433" s="145"/>
      <c r="E433" s="146"/>
      <c r="F433" s="85" t="s">
        <v>66</v>
      </c>
      <c r="G433" s="86"/>
      <c r="H433" s="87"/>
      <c r="I433" s="141" t="s">
        <v>625</v>
      </c>
      <c r="J433" s="142"/>
      <c r="K433" s="142"/>
      <c r="L433" s="142"/>
      <c r="M433" s="142"/>
      <c r="N433" s="143"/>
      <c r="O433" s="37">
        <v>199</v>
      </c>
      <c r="P433" s="95"/>
      <c r="Q433" s="94"/>
      <c r="R433" s="96"/>
      <c r="S433" s="91"/>
      <c r="T433" s="92"/>
      <c r="U433" s="92"/>
      <c r="V433" s="93"/>
      <c r="W433" s="37">
        <v>200</v>
      </c>
      <c r="X433" s="95"/>
      <c r="Y433" s="94"/>
      <c r="Z433" s="96"/>
    </row>
    <row r="434" spans="3:26" ht="18.5" thickBot="1">
      <c r="C434" s="144" t="s">
        <v>70</v>
      </c>
      <c r="D434" s="145"/>
      <c r="E434" s="146"/>
      <c r="F434" s="85" t="s">
        <v>66</v>
      </c>
      <c r="G434" s="86"/>
      <c r="H434" s="87"/>
      <c r="I434" s="141" t="s">
        <v>625</v>
      </c>
      <c r="J434" s="142"/>
      <c r="K434" s="142"/>
      <c r="L434" s="142"/>
      <c r="M434" s="142"/>
      <c r="N434" s="143"/>
      <c r="O434" s="37">
        <v>201</v>
      </c>
      <c r="P434" s="95"/>
      <c r="Q434" s="94"/>
      <c r="R434" s="96"/>
      <c r="S434" s="91"/>
      <c r="T434" s="92"/>
      <c r="U434" s="92"/>
      <c r="V434" s="93"/>
      <c r="W434" s="37">
        <v>202</v>
      </c>
      <c r="X434" s="95"/>
      <c r="Y434" s="94"/>
      <c r="Z434" s="96"/>
    </row>
    <row r="435" spans="3:26">
      <c r="C435" s="1"/>
    </row>
    <row r="436" spans="3:26" ht="18.5" thickBot="1">
      <c r="C436" s="1"/>
    </row>
    <row r="437" spans="3:26" ht="18.5" thickBot="1">
      <c r="E437" s="71" t="s">
        <v>46</v>
      </c>
      <c r="F437" s="71"/>
      <c r="G437" s="71"/>
      <c r="H437" s="2" t="s">
        <v>45</v>
      </c>
      <c r="I437" s="72">
        <v>298</v>
      </c>
      <c r="J437" s="75"/>
      <c r="K437" s="73"/>
    </row>
    <row r="438" spans="3:26" ht="18.5" thickBot="1"/>
    <row r="439" spans="3:26" ht="18.5" thickBot="1">
      <c r="I439" s="72" t="s">
        <v>4</v>
      </c>
      <c r="J439" s="75"/>
      <c r="K439" s="73"/>
      <c r="M439" s="72" t="s">
        <v>10</v>
      </c>
      <c r="N439" s="75"/>
      <c r="O439" s="75"/>
      <c r="P439" s="75"/>
      <c r="Q439" s="75"/>
      <c r="R439" s="75"/>
      <c r="S439" s="73"/>
    </row>
    <row r="440" spans="3:26" ht="18.5" thickBot="1"/>
    <row r="441" spans="3:26" ht="18.5" thickBot="1">
      <c r="H441" s="71" t="s">
        <v>22</v>
      </c>
      <c r="I441" s="71"/>
      <c r="J441" s="71"/>
      <c r="K441" s="71"/>
      <c r="L441" s="100"/>
      <c r="M441" s="85" t="s">
        <v>13</v>
      </c>
      <c r="N441" s="86"/>
      <c r="O441" s="87"/>
      <c r="Q441" s="85" t="s">
        <v>23</v>
      </c>
      <c r="R441" s="86"/>
      <c r="S441" s="86"/>
      <c r="T441" s="86"/>
      <c r="U441" s="86"/>
      <c r="V441" s="87"/>
    </row>
    <row r="442" spans="3:26" ht="18.5" thickBot="1"/>
    <row r="443" spans="3:26" ht="18.5" thickBot="1">
      <c r="D443" s="71" t="s">
        <v>25</v>
      </c>
      <c r="E443" s="71"/>
      <c r="F443" s="100"/>
      <c r="G443" s="72" t="s">
        <v>34</v>
      </c>
      <c r="H443" s="75"/>
      <c r="I443" s="75"/>
      <c r="J443" s="75"/>
      <c r="K443" s="75"/>
      <c r="L443" s="75"/>
      <c r="M443" s="75"/>
      <c r="N443" s="75"/>
      <c r="O443" s="75"/>
      <c r="P443" s="73"/>
      <c r="R443" s="85" t="s">
        <v>43</v>
      </c>
      <c r="S443" s="87"/>
      <c r="U443" t="s">
        <v>48</v>
      </c>
      <c r="V443" s="85" t="s">
        <v>686</v>
      </c>
      <c r="W443" s="87"/>
    </row>
    <row r="444" spans="3:26" ht="18.5" thickBot="1"/>
    <row r="445" spans="3:26" ht="18.5" thickBot="1">
      <c r="V445" s="71" t="s">
        <v>15</v>
      </c>
      <c r="W445" s="100"/>
      <c r="X445" s="85" t="s">
        <v>18</v>
      </c>
      <c r="Y445" s="86"/>
      <c r="Z445" s="87"/>
    </row>
    <row r="446" spans="3:26" ht="18.5" thickBot="1"/>
    <row r="447" spans="3:26" ht="18.5" thickBot="1">
      <c r="C447" s="85" t="s">
        <v>47</v>
      </c>
      <c r="D447" s="86"/>
      <c r="E447" s="87"/>
      <c r="F447" s="85" t="s">
        <v>67</v>
      </c>
      <c r="G447" s="86"/>
      <c r="H447" s="87"/>
      <c r="I447" s="85" t="s">
        <v>71</v>
      </c>
      <c r="J447" s="86"/>
      <c r="K447" s="86"/>
      <c r="L447" s="86"/>
      <c r="M447" s="86"/>
      <c r="N447" s="87"/>
      <c r="O447" s="85" t="s">
        <v>43</v>
      </c>
      <c r="P447" s="86"/>
      <c r="Q447" s="86"/>
      <c r="R447" s="87"/>
      <c r="S447" s="85" t="s">
        <v>72</v>
      </c>
      <c r="T447" s="86"/>
      <c r="U447" s="86"/>
      <c r="V447" s="87"/>
      <c r="W447" s="85" t="s">
        <v>73</v>
      </c>
      <c r="X447" s="86"/>
      <c r="Y447" s="86"/>
      <c r="Z447" s="87"/>
    </row>
    <row r="448" spans="3:26" ht="18.5" thickBot="1">
      <c r="C448" s="144">
        <v>45383</v>
      </c>
      <c r="D448" s="145"/>
      <c r="E448" s="146"/>
      <c r="F448" s="85" t="s">
        <v>65</v>
      </c>
      <c r="G448" s="86"/>
      <c r="H448" s="87"/>
      <c r="I448" s="85" t="s">
        <v>74</v>
      </c>
      <c r="J448" s="86"/>
      <c r="K448" s="86"/>
      <c r="L448" s="86"/>
      <c r="M448" s="86"/>
      <c r="N448" s="87"/>
      <c r="O448" s="88"/>
      <c r="P448" s="89"/>
      <c r="Q448" s="89"/>
      <c r="R448" s="90"/>
      <c r="S448" s="88"/>
      <c r="T448" s="89"/>
      <c r="U448" s="89"/>
      <c r="V448" s="90"/>
      <c r="W448" s="11" t="s">
        <v>445</v>
      </c>
      <c r="X448" s="147">
        <v>10</v>
      </c>
      <c r="Y448" s="148"/>
      <c r="Z448" s="149"/>
    </row>
    <row r="449" spans="3:26" ht="18.5" thickBot="1">
      <c r="C449" s="144">
        <v>45412</v>
      </c>
      <c r="D449" s="145"/>
      <c r="E449" s="146"/>
      <c r="F449" s="85" t="s">
        <v>65</v>
      </c>
      <c r="G449" s="86"/>
      <c r="H449" s="87"/>
      <c r="I449" s="72" t="s">
        <v>158</v>
      </c>
      <c r="J449" s="75"/>
      <c r="K449" s="75"/>
      <c r="L449" s="75"/>
      <c r="M449" s="75"/>
      <c r="N449" s="73"/>
      <c r="O449" s="11" t="s">
        <v>446</v>
      </c>
      <c r="P449" s="147">
        <v>3</v>
      </c>
      <c r="Q449" s="148"/>
      <c r="R449" s="149"/>
      <c r="S449" s="91"/>
      <c r="T449" s="92"/>
      <c r="U449" s="92"/>
      <c r="V449" s="93"/>
      <c r="W449" s="11" t="s">
        <v>447</v>
      </c>
      <c r="X449" s="147">
        <f>IF(R$443="借方",X448+P449-T449,IF(R$443="貸方",X448-P449+T449,""))</f>
        <v>13</v>
      </c>
      <c r="Y449" s="148"/>
      <c r="Z449" s="149"/>
    </row>
    <row r="450" spans="3:26">
      <c r="C450" s="1"/>
    </row>
    <row r="451" spans="3:26" ht="18.5" thickBot="1">
      <c r="C451" s="1"/>
    </row>
    <row r="452" spans="3:26" ht="18.5" thickBot="1">
      <c r="E452" s="71" t="s">
        <v>46</v>
      </c>
      <c r="F452" s="71"/>
      <c r="G452" s="71"/>
      <c r="H452" s="2" t="s">
        <v>45</v>
      </c>
      <c r="I452" s="72">
        <v>400</v>
      </c>
      <c r="J452" s="75"/>
      <c r="K452" s="73"/>
    </row>
    <row r="453" spans="3:26" ht="18.5" thickBot="1"/>
    <row r="454" spans="3:26" ht="18.5" thickBot="1">
      <c r="I454" s="72" t="s">
        <v>4</v>
      </c>
      <c r="J454" s="75"/>
      <c r="K454" s="73"/>
      <c r="M454" s="72" t="s">
        <v>14</v>
      </c>
      <c r="N454" s="75"/>
      <c r="O454" s="75"/>
      <c r="P454" s="75"/>
      <c r="Q454" s="75"/>
      <c r="R454" s="75"/>
      <c r="S454" s="73"/>
    </row>
    <row r="455" spans="3:26" ht="18.5" thickBot="1"/>
    <row r="456" spans="3:26" ht="18.5" thickBot="1">
      <c r="H456" s="71" t="s">
        <v>22</v>
      </c>
      <c r="I456" s="71"/>
      <c r="J456" s="71"/>
      <c r="K456" s="71"/>
      <c r="L456" s="100"/>
      <c r="M456" s="85" t="s">
        <v>13</v>
      </c>
      <c r="N456" s="86"/>
      <c r="O456" s="87"/>
      <c r="Q456" s="72" t="s">
        <v>24</v>
      </c>
      <c r="R456" s="75"/>
      <c r="S456" s="75"/>
      <c r="T456" s="75"/>
      <c r="U456" s="75"/>
      <c r="V456" s="73"/>
    </row>
    <row r="457" spans="3:26" ht="18.5" thickBot="1"/>
    <row r="458" spans="3:26" ht="18.5" thickBot="1">
      <c r="D458" s="71" t="s">
        <v>25</v>
      </c>
      <c r="E458" s="71"/>
      <c r="F458" s="100"/>
      <c r="G458" s="72" t="s">
        <v>34</v>
      </c>
      <c r="H458" s="75"/>
      <c r="I458" s="75"/>
      <c r="J458" s="75"/>
      <c r="K458" s="75"/>
      <c r="L458" s="75"/>
      <c r="M458" s="75"/>
      <c r="N458" s="75"/>
      <c r="O458" s="75"/>
      <c r="P458" s="73"/>
      <c r="R458" s="85" t="s">
        <v>43</v>
      </c>
      <c r="S458" s="87"/>
      <c r="U458" t="s">
        <v>48</v>
      </c>
      <c r="V458" s="85" t="str">
        <f>VLOOKUP(G458,リスト!H$11:I$45,2,FALSE)</f>
        <v>ED</v>
      </c>
      <c r="W458" s="87"/>
    </row>
    <row r="459" spans="3:26" ht="11.5" customHeight="1" thickBot="1"/>
    <row r="460" spans="3:26" ht="18" customHeight="1" thickBot="1">
      <c r="V460" s="71" t="s">
        <v>15</v>
      </c>
      <c r="W460" s="100"/>
      <c r="X460" s="72" t="s">
        <v>18</v>
      </c>
      <c r="Y460" s="75"/>
      <c r="Z460" s="73"/>
    </row>
    <row r="461" spans="3:26" ht="11" customHeight="1" thickBot="1"/>
    <row r="462" spans="3:26" ht="18.5" thickBot="1">
      <c r="C462" s="85" t="s">
        <v>47</v>
      </c>
      <c r="D462" s="86"/>
      <c r="E462" s="87"/>
      <c r="F462" s="85" t="s">
        <v>67</v>
      </c>
      <c r="G462" s="86"/>
      <c r="H462" s="87"/>
      <c r="I462" s="85" t="s">
        <v>71</v>
      </c>
      <c r="J462" s="86"/>
      <c r="K462" s="86"/>
      <c r="L462" s="86"/>
      <c r="M462" s="86"/>
      <c r="N462" s="87"/>
      <c r="O462" s="85" t="s">
        <v>43</v>
      </c>
      <c r="P462" s="86"/>
      <c r="Q462" s="86"/>
      <c r="R462" s="87"/>
      <c r="S462" s="85" t="s">
        <v>72</v>
      </c>
      <c r="T462" s="86"/>
      <c r="U462" s="86"/>
      <c r="V462" s="87"/>
      <c r="W462" s="85" t="s">
        <v>73</v>
      </c>
      <c r="X462" s="86"/>
      <c r="Y462" s="86"/>
      <c r="Z462" s="87"/>
    </row>
    <row r="463" spans="3:26" ht="18.5" thickBot="1">
      <c r="C463" s="144">
        <v>45383</v>
      </c>
      <c r="D463" s="145"/>
      <c r="E463" s="146"/>
      <c r="F463" s="85" t="s">
        <v>65</v>
      </c>
      <c r="G463" s="86"/>
      <c r="H463" s="87"/>
      <c r="I463" s="85" t="s">
        <v>74</v>
      </c>
      <c r="J463" s="86"/>
      <c r="K463" s="86"/>
      <c r="L463" s="86"/>
      <c r="M463" s="86"/>
      <c r="N463" s="87"/>
      <c r="O463" s="88"/>
      <c r="P463" s="89"/>
      <c r="Q463" s="89"/>
      <c r="R463" s="90"/>
      <c r="S463" s="88"/>
      <c r="T463" s="89"/>
      <c r="U463" s="89"/>
      <c r="V463" s="90"/>
      <c r="W463" s="37">
        <v>203</v>
      </c>
      <c r="X463" s="91"/>
      <c r="Y463" s="92"/>
      <c r="Z463" s="93"/>
    </row>
    <row r="464" spans="3:26" ht="18.5" thickBot="1">
      <c r="C464" s="144">
        <v>45412</v>
      </c>
      <c r="D464" s="145"/>
      <c r="E464" s="146"/>
      <c r="F464" s="85" t="s">
        <v>65</v>
      </c>
      <c r="G464" s="86"/>
      <c r="H464" s="87"/>
      <c r="I464" s="72" t="s">
        <v>158</v>
      </c>
      <c r="J464" s="75"/>
      <c r="K464" s="75"/>
      <c r="L464" s="75"/>
      <c r="M464" s="75"/>
      <c r="N464" s="73"/>
      <c r="O464" s="37">
        <v>204</v>
      </c>
      <c r="P464" s="91"/>
      <c r="Q464" s="92"/>
      <c r="R464" s="93"/>
      <c r="S464" s="91"/>
      <c r="T464" s="92"/>
      <c r="U464" s="92"/>
      <c r="V464" s="93"/>
      <c r="W464" s="37">
        <v>205</v>
      </c>
      <c r="X464" s="91"/>
      <c r="Y464" s="92"/>
      <c r="Z464" s="93"/>
    </row>
    <row r="465" spans="2:27" ht="18.5" thickBot="1">
      <c r="C465" s="144">
        <v>45443</v>
      </c>
      <c r="D465" s="145"/>
      <c r="E465" s="146"/>
      <c r="F465" s="85" t="s">
        <v>66</v>
      </c>
      <c r="G465" s="86"/>
      <c r="H465" s="87"/>
      <c r="I465" s="72" t="s">
        <v>628</v>
      </c>
      <c r="J465" s="75"/>
      <c r="K465" s="75"/>
      <c r="L465" s="75"/>
      <c r="M465" s="75"/>
      <c r="N465" s="73"/>
      <c r="O465" s="91"/>
      <c r="P465" s="92"/>
      <c r="Q465" s="92"/>
      <c r="R465" s="93"/>
      <c r="S465" s="91"/>
      <c r="T465" s="92"/>
      <c r="U465" s="92"/>
      <c r="V465" s="93"/>
      <c r="W465" s="37">
        <v>206</v>
      </c>
      <c r="X465" s="91"/>
      <c r="Y465" s="92"/>
      <c r="Z465" s="93"/>
    </row>
    <row r="466" spans="2:27" ht="18.5" thickBot="1">
      <c r="C466" s="1" t="s">
        <v>75</v>
      </c>
      <c r="O466" s="39" t="s">
        <v>629</v>
      </c>
      <c r="P466" s="183">
        <v>1</v>
      </c>
      <c r="Q466" s="184"/>
      <c r="R466" s="185"/>
    </row>
    <row r="467" spans="2:27" ht="18.5" thickBot="1">
      <c r="C467" s="144">
        <v>45657</v>
      </c>
      <c r="D467" s="145"/>
      <c r="E467" s="146"/>
      <c r="F467" s="85" t="s">
        <v>66</v>
      </c>
      <c r="G467" s="86"/>
      <c r="H467" s="87"/>
      <c r="I467" s="72" t="s">
        <v>628</v>
      </c>
      <c r="J467" s="75"/>
      <c r="K467" s="75"/>
      <c r="L467" s="75"/>
      <c r="M467" s="75"/>
      <c r="N467" s="73"/>
      <c r="O467" s="91"/>
      <c r="P467" s="92"/>
      <c r="Q467" s="92"/>
      <c r="R467" s="93"/>
      <c r="S467" s="88"/>
      <c r="T467" s="89"/>
      <c r="U467" s="89"/>
      <c r="V467" s="90"/>
      <c r="W467" s="38"/>
      <c r="X467" s="183">
        <v>14</v>
      </c>
      <c r="Y467" s="184"/>
      <c r="Z467" s="185"/>
    </row>
    <row r="468" spans="2:27" ht="18.5" thickBot="1">
      <c r="C468" s="144" t="s">
        <v>68</v>
      </c>
      <c r="D468" s="145"/>
      <c r="E468" s="146"/>
      <c r="F468" s="85" t="s">
        <v>66</v>
      </c>
      <c r="G468" s="86"/>
      <c r="H468" s="87"/>
      <c r="I468" s="72" t="s">
        <v>628</v>
      </c>
      <c r="J468" s="75"/>
      <c r="K468" s="75"/>
      <c r="L468" s="75"/>
      <c r="M468" s="75"/>
      <c r="N468" s="73"/>
      <c r="O468" s="91"/>
      <c r="P468" s="92"/>
      <c r="Q468" s="92"/>
      <c r="R468" s="93"/>
      <c r="S468" s="91"/>
      <c r="T468" s="92"/>
      <c r="U468" s="92"/>
      <c r="V468" s="93"/>
      <c r="W468" s="38"/>
      <c r="X468" s="183">
        <v>14</v>
      </c>
      <c r="Y468" s="184"/>
      <c r="Z468" s="185"/>
    </row>
    <row r="469" spans="2:27" ht="18.5" thickBot="1">
      <c r="C469" s="144" t="s">
        <v>69</v>
      </c>
      <c r="D469" s="145"/>
      <c r="E469" s="146"/>
      <c r="F469" s="85" t="s">
        <v>66</v>
      </c>
      <c r="G469" s="86"/>
      <c r="H469" s="87"/>
      <c r="I469" s="72" t="s">
        <v>628</v>
      </c>
      <c r="J469" s="75"/>
      <c r="K469" s="75"/>
      <c r="L469" s="75"/>
      <c r="M469" s="75"/>
      <c r="N469" s="73"/>
      <c r="O469" s="91"/>
      <c r="P469" s="92"/>
      <c r="Q469" s="92"/>
      <c r="R469" s="93"/>
      <c r="S469" s="91"/>
      <c r="T469" s="92"/>
      <c r="U469" s="92"/>
      <c r="V469" s="93"/>
      <c r="W469" s="38"/>
      <c r="X469" s="183">
        <v>14</v>
      </c>
      <c r="Y469" s="184"/>
      <c r="Z469" s="185"/>
    </row>
    <row r="470" spans="2:27" ht="18.5" thickBot="1">
      <c r="C470" s="144" t="s">
        <v>70</v>
      </c>
      <c r="D470" s="145"/>
      <c r="E470" s="146"/>
      <c r="F470" s="85" t="s">
        <v>66</v>
      </c>
      <c r="G470" s="86"/>
      <c r="H470" s="87"/>
      <c r="I470" s="72" t="s">
        <v>158</v>
      </c>
      <c r="J470" s="75"/>
      <c r="K470" s="75"/>
      <c r="L470" s="75"/>
      <c r="M470" s="75"/>
      <c r="N470" s="73"/>
      <c r="O470" s="37">
        <v>207</v>
      </c>
      <c r="P470" s="91"/>
      <c r="Q470" s="92"/>
      <c r="R470" s="93"/>
      <c r="S470" s="91"/>
      <c r="T470" s="92"/>
      <c r="U470" s="92"/>
      <c r="V470" s="93"/>
      <c r="W470" s="37">
        <v>208</v>
      </c>
      <c r="X470" s="91"/>
      <c r="Y470" s="92"/>
      <c r="Z470" s="93"/>
    </row>
    <row r="471" spans="2:27" ht="18.5" thickBot="1">
      <c r="C471" s="144" t="s">
        <v>70</v>
      </c>
      <c r="D471" s="145"/>
      <c r="E471" s="146"/>
      <c r="F471" s="85" t="s">
        <v>66</v>
      </c>
      <c r="G471" s="86"/>
      <c r="H471" s="87"/>
      <c r="I471" s="72" t="s">
        <v>159</v>
      </c>
      <c r="J471" s="75"/>
      <c r="K471" s="75"/>
      <c r="L471" s="75"/>
      <c r="M471" s="75"/>
      <c r="N471" s="73"/>
      <c r="O471" s="91"/>
      <c r="P471" s="92"/>
      <c r="Q471" s="92"/>
      <c r="R471" s="93"/>
      <c r="S471" s="37">
        <v>209</v>
      </c>
      <c r="T471" s="91"/>
      <c r="U471" s="92"/>
      <c r="V471" s="93"/>
      <c r="W471" s="37">
        <v>210</v>
      </c>
      <c r="X471" s="91"/>
      <c r="Y471" s="92"/>
      <c r="Z471" s="93"/>
    </row>
    <row r="472" spans="2:27" ht="18.75" customHeight="1">
      <c r="B472" s="65" t="s">
        <v>663</v>
      </c>
      <c r="C472" s="59"/>
      <c r="D472" s="59"/>
      <c r="E472" s="59"/>
      <c r="F472" s="59"/>
      <c r="G472" s="59"/>
      <c r="H472" s="59"/>
      <c r="I472" s="59"/>
      <c r="J472" s="59"/>
      <c r="K472" s="59"/>
      <c r="L472" s="59"/>
      <c r="M472" s="59"/>
      <c r="N472" s="59"/>
      <c r="O472" s="59"/>
      <c r="P472" s="59"/>
      <c r="Q472" s="59"/>
      <c r="R472" s="59"/>
      <c r="S472" s="59"/>
      <c r="T472" s="59"/>
      <c r="U472" s="59"/>
      <c r="V472" s="59"/>
      <c r="W472" s="59"/>
      <c r="X472" s="60"/>
      <c r="Y472" s="60"/>
      <c r="Z472" s="60"/>
      <c r="AA472" s="60"/>
    </row>
    <row r="473" spans="2:27" ht="18.5" thickBot="1"/>
    <row r="474" spans="2:27" ht="18.5" thickBot="1">
      <c r="D474" s="71" t="s">
        <v>46</v>
      </c>
      <c r="E474" s="71"/>
      <c r="F474" s="71"/>
      <c r="G474" s="2" t="s">
        <v>45</v>
      </c>
      <c r="H474" s="72">
        <v>402</v>
      </c>
      <c r="I474" s="75"/>
      <c r="J474" s="73"/>
    </row>
    <row r="475" spans="2:27" ht="18.5" thickBot="1"/>
    <row r="476" spans="2:27" ht="18.5" thickBot="1">
      <c r="E476" s="85" t="s">
        <v>139</v>
      </c>
      <c r="F476" s="86"/>
      <c r="G476" s="87"/>
      <c r="H476" s="85" t="s">
        <v>4</v>
      </c>
      <c r="I476" s="86"/>
      <c r="J476" s="87"/>
      <c r="L476" s="72" t="s">
        <v>104</v>
      </c>
      <c r="M476" s="75"/>
      <c r="N476" s="75"/>
      <c r="O476" s="75"/>
      <c r="P476" s="75"/>
      <c r="Q476" s="75"/>
      <c r="R476" s="75"/>
      <c r="S476" s="75"/>
      <c r="T476" s="73"/>
    </row>
    <row r="477" spans="2:27" ht="18.5" thickBot="1"/>
    <row r="478" spans="2:27" ht="18.5" thickBot="1">
      <c r="G478" s="71" t="s">
        <v>22</v>
      </c>
      <c r="H478" s="71"/>
      <c r="I478" s="71"/>
      <c r="J478" s="71"/>
      <c r="K478" s="71"/>
      <c r="L478" s="85" t="s">
        <v>13</v>
      </c>
      <c r="M478" s="86"/>
      <c r="N478" s="87"/>
      <c r="P478" s="72" t="s">
        <v>24</v>
      </c>
      <c r="Q478" s="75"/>
      <c r="R478" s="75"/>
      <c r="S478" s="75"/>
      <c r="T478" s="75"/>
      <c r="U478" s="73"/>
    </row>
    <row r="480" spans="2:27">
      <c r="B480" s="1" t="s">
        <v>229</v>
      </c>
    </row>
    <row r="481" spans="2:25" ht="18.5" thickBot="1"/>
    <row r="482" spans="2:25" ht="18.5" thickBot="1">
      <c r="B482" s="123" t="s">
        <v>129</v>
      </c>
      <c r="C482" s="121"/>
      <c r="D482" s="121"/>
      <c r="E482" s="121"/>
      <c r="F482" s="122"/>
      <c r="G482" s="85" t="s">
        <v>65</v>
      </c>
      <c r="H482" s="86"/>
      <c r="I482" s="87"/>
      <c r="J482" s="85" t="s">
        <v>222</v>
      </c>
      <c r="K482" s="86"/>
      <c r="L482" s="87"/>
      <c r="M482" s="42" t="s">
        <v>267</v>
      </c>
      <c r="N482" s="85" t="s">
        <v>222</v>
      </c>
      <c r="O482" s="86"/>
      <c r="P482" s="87"/>
      <c r="Q482" s="85" t="s">
        <v>222</v>
      </c>
      <c r="R482" s="86"/>
      <c r="S482" s="87"/>
      <c r="T482" s="85" t="s">
        <v>222</v>
      </c>
      <c r="U482" s="86"/>
      <c r="V482" s="87"/>
      <c r="W482" s="85" t="s">
        <v>230</v>
      </c>
      <c r="X482" s="86"/>
      <c r="Y482" s="87"/>
    </row>
    <row r="483" spans="2:25" ht="18.5" thickBot="1">
      <c r="B483" s="124"/>
      <c r="C483" s="201"/>
      <c r="D483" s="201"/>
      <c r="E483" s="201"/>
      <c r="F483" s="125"/>
      <c r="G483" s="85" t="s">
        <v>419</v>
      </c>
      <c r="H483" s="86"/>
      <c r="I483" s="87"/>
      <c r="J483" s="85" t="s">
        <v>420</v>
      </c>
      <c r="K483" s="86"/>
      <c r="L483" s="87"/>
      <c r="M483" s="42" t="s">
        <v>267</v>
      </c>
      <c r="N483" s="85" t="s">
        <v>219</v>
      </c>
      <c r="O483" s="86"/>
      <c r="P483" s="87"/>
      <c r="Q483" s="85" t="s">
        <v>220</v>
      </c>
      <c r="R483" s="86"/>
      <c r="S483" s="87"/>
      <c r="T483" s="85" t="s">
        <v>221</v>
      </c>
      <c r="U483" s="86"/>
      <c r="V483" s="87"/>
      <c r="W483" s="85" t="s">
        <v>231</v>
      </c>
      <c r="X483" s="86"/>
      <c r="Y483" s="87"/>
    </row>
    <row r="484" spans="2:25" ht="18.5" thickBot="1">
      <c r="B484" s="97" t="s">
        <v>233</v>
      </c>
      <c r="C484" s="98"/>
      <c r="D484" s="98"/>
      <c r="E484" s="98"/>
      <c r="F484" s="99"/>
      <c r="G484" s="43">
        <v>211</v>
      </c>
      <c r="H484" s="181"/>
      <c r="I484" s="182"/>
      <c r="J484" s="37">
        <v>212</v>
      </c>
      <c r="K484" s="181"/>
      <c r="L484" s="182"/>
      <c r="M484" s="42" t="s">
        <v>267</v>
      </c>
      <c r="N484" s="37">
        <v>213</v>
      </c>
      <c r="O484" s="91"/>
      <c r="P484" s="93"/>
      <c r="Q484" s="37">
        <v>214</v>
      </c>
      <c r="R484" s="91"/>
      <c r="S484" s="93"/>
      <c r="T484" s="37">
        <v>215</v>
      </c>
      <c r="U484" s="91"/>
      <c r="V484" s="93"/>
      <c r="W484" s="37">
        <v>216</v>
      </c>
      <c r="X484" s="91"/>
      <c r="Y484" s="93"/>
    </row>
    <row r="485" spans="2:25" ht="18.5" thickBot="1">
      <c r="B485" s="97" t="s">
        <v>234</v>
      </c>
      <c r="C485" s="98"/>
      <c r="D485" s="98"/>
      <c r="E485" s="98"/>
      <c r="F485" s="99"/>
      <c r="G485" s="43">
        <v>217</v>
      </c>
      <c r="H485" s="181"/>
      <c r="I485" s="182"/>
      <c r="J485" s="37">
        <v>218</v>
      </c>
      <c r="K485" s="181"/>
      <c r="L485" s="182"/>
      <c r="M485" s="42" t="s">
        <v>267</v>
      </c>
      <c r="N485" s="37">
        <v>219</v>
      </c>
      <c r="O485" s="181"/>
      <c r="P485" s="182"/>
      <c r="Q485" s="37">
        <v>220</v>
      </c>
      <c r="R485" s="181"/>
      <c r="S485" s="182"/>
      <c r="T485" s="37">
        <v>221</v>
      </c>
      <c r="U485" s="181"/>
      <c r="V485" s="182"/>
      <c r="W485" s="37">
        <v>222</v>
      </c>
      <c r="X485" s="181"/>
      <c r="Y485" s="182"/>
    </row>
    <row r="486" spans="2:25" ht="32.5" customHeight="1" thickBot="1">
      <c r="B486" s="150" t="s">
        <v>235</v>
      </c>
      <c r="C486" s="98"/>
      <c r="D486" s="98"/>
      <c r="E486" s="98"/>
      <c r="F486" s="99"/>
      <c r="G486" s="43">
        <v>223</v>
      </c>
      <c r="H486" s="181"/>
      <c r="I486" s="182"/>
      <c r="J486" s="37">
        <v>224</v>
      </c>
      <c r="K486" s="181"/>
      <c r="L486" s="182"/>
      <c r="M486" s="42" t="s">
        <v>267</v>
      </c>
      <c r="N486" s="37">
        <v>225</v>
      </c>
      <c r="O486" s="181"/>
      <c r="P486" s="182"/>
      <c r="Q486" s="37">
        <v>226</v>
      </c>
      <c r="R486" s="181"/>
      <c r="S486" s="182"/>
      <c r="T486" s="37">
        <v>227</v>
      </c>
      <c r="U486" s="181"/>
      <c r="V486" s="182"/>
      <c r="W486" s="37">
        <v>228</v>
      </c>
      <c r="X486" s="181"/>
      <c r="Y486" s="182"/>
    </row>
    <row r="487" spans="2:25" ht="18.5" thickBot="1">
      <c r="B487" s="97" t="s">
        <v>236</v>
      </c>
      <c r="C487" s="98"/>
      <c r="D487" s="98"/>
      <c r="E487" s="98"/>
      <c r="F487" s="99"/>
      <c r="G487" s="43">
        <v>229</v>
      </c>
      <c r="H487" s="181"/>
      <c r="I487" s="182"/>
      <c r="J487" s="37">
        <v>230</v>
      </c>
      <c r="K487" s="181"/>
      <c r="L487" s="182"/>
      <c r="M487" s="42" t="s">
        <v>267</v>
      </c>
      <c r="N487" s="37">
        <v>231</v>
      </c>
      <c r="O487" s="181"/>
      <c r="P487" s="182"/>
      <c r="Q487" s="37">
        <v>232</v>
      </c>
      <c r="R487" s="181"/>
      <c r="S487" s="182"/>
      <c r="T487" s="37">
        <v>233</v>
      </c>
      <c r="U487" s="181"/>
      <c r="V487" s="182"/>
      <c r="W487" s="37">
        <v>234</v>
      </c>
      <c r="X487" s="181"/>
      <c r="Y487" s="182"/>
    </row>
    <row r="488" spans="2:25" ht="18.5" thickBot="1">
      <c r="B488" s="97" t="s">
        <v>448</v>
      </c>
      <c r="C488" s="98"/>
      <c r="D488" s="98"/>
      <c r="E488" s="98"/>
      <c r="F488" s="99"/>
      <c r="G488" s="43">
        <v>235</v>
      </c>
      <c r="H488" s="186"/>
      <c r="I488" s="187"/>
      <c r="J488" s="37">
        <v>236</v>
      </c>
      <c r="K488" s="186"/>
      <c r="L488" s="187"/>
      <c r="M488" s="42" t="s">
        <v>267</v>
      </c>
      <c r="N488" s="37">
        <v>237</v>
      </c>
      <c r="O488" s="186"/>
      <c r="P488" s="187"/>
      <c r="Q488" s="37">
        <v>238</v>
      </c>
      <c r="R488" s="186"/>
      <c r="S488" s="187"/>
      <c r="T488" s="37">
        <v>239</v>
      </c>
      <c r="U488" s="186"/>
      <c r="V488" s="187"/>
      <c r="W488" s="37">
        <v>240</v>
      </c>
      <c r="X488" s="186"/>
      <c r="Y488" s="187"/>
    </row>
    <row r="489" spans="2:25" ht="18.5" thickBot="1">
      <c r="B489" s="97" t="s">
        <v>449</v>
      </c>
      <c r="C489" s="98"/>
      <c r="D489" s="98"/>
      <c r="E489" s="98"/>
      <c r="F489" s="99"/>
      <c r="G489" s="43">
        <v>241</v>
      </c>
      <c r="H489" s="186"/>
      <c r="I489" s="187"/>
      <c r="J489" s="37">
        <v>242</v>
      </c>
      <c r="K489" s="186"/>
      <c r="L489" s="187"/>
      <c r="M489" s="42" t="s">
        <v>267</v>
      </c>
      <c r="N489" s="37">
        <v>243</v>
      </c>
      <c r="O489" s="186"/>
      <c r="P489" s="187"/>
      <c r="Q489" s="37">
        <v>244</v>
      </c>
      <c r="R489" s="186"/>
      <c r="S489" s="187"/>
      <c r="T489" s="37">
        <v>245</v>
      </c>
      <c r="U489" s="186"/>
      <c r="V489" s="187"/>
      <c r="W489" s="37">
        <v>246</v>
      </c>
      <c r="X489" s="186"/>
      <c r="Y489" s="187"/>
    </row>
    <row r="490" spans="2:25" ht="18.5" thickBot="1">
      <c r="B490" s="97" t="s">
        <v>450</v>
      </c>
      <c r="C490" s="98"/>
      <c r="D490" s="98"/>
      <c r="E490" s="98"/>
      <c r="F490" s="99"/>
      <c r="G490" s="43">
        <v>247</v>
      </c>
      <c r="H490" s="186"/>
      <c r="I490" s="187"/>
      <c r="J490" s="37">
        <v>248</v>
      </c>
      <c r="K490" s="186"/>
      <c r="L490" s="187"/>
      <c r="M490" s="42" t="s">
        <v>267</v>
      </c>
      <c r="N490" s="37">
        <v>249</v>
      </c>
      <c r="O490" s="186"/>
      <c r="P490" s="187"/>
      <c r="Q490" s="37">
        <v>250</v>
      </c>
      <c r="R490" s="186"/>
      <c r="S490" s="187"/>
      <c r="T490" s="37">
        <v>251</v>
      </c>
      <c r="U490" s="186"/>
      <c r="V490" s="187"/>
      <c r="W490" s="37">
        <v>252</v>
      </c>
      <c r="X490" s="186"/>
      <c r="Y490" s="187"/>
    </row>
    <row r="491" spans="2:25" ht="18.5" thickBot="1">
      <c r="B491" s="97" t="s">
        <v>237</v>
      </c>
      <c r="C491" s="98"/>
      <c r="D491" s="98"/>
      <c r="E491" s="98"/>
      <c r="F491" s="99"/>
      <c r="G491" s="43">
        <v>253</v>
      </c>
      <c r="H491" s="181"/>
      <c r="I491" s="182"/>
      <c r="J491" s="37">
        <v>254</v>
      </c>
      <c r="K491" s="181"/>
      <c r="L491" s="182"/>
      <c r="M491" s="42" t="s">
        <v>267</v>
      </c>
      <c r="N491" s="37">
        <v>255</v>
      </c>
      <c r="O491" s="91"/>
      <c r="P491" s="93"/>
      <c r="Q491" s="37">
        <v>256</v>
      </c>
      <c r="R491" s="91"/>
      <c r="S491" s="93"/>
      <c r="T491" s="37">
        <v>257</v>
      </c>
      <c r="U491" s="91"/>
      <c r="V491" s="93"/>
      <c r="W491" s="37">
        <v>258</v>
      </c>
      <c r="X491" s="91"/>
      <c r="Y491" s="93"/>
    </row>
    <row r="492" spans="2:25" ht="18.5" thickBot="1">
      <c r="B492" s="97" t="s">
        <v>238</v>
      </c>
      <c r="C492" s="98"/>
      <c r="D492" s="98"/>
      <c r="E492" s="98"/>
      <c r="F492" s="99"/>
      <c r="G492" s="43">
        <v>259</v>
      </c>
      <c r="H492" s="181"/>
      <c r="I492" s="182"/>
      <c r="J492" s="37">
        <v>260</v>
      </c>
      <c r="K492" s="181"/>
      <c r="L492" s="182"/>
      <c r="M492" s="42" t="s">
        <v>267</v>
      </c>
      <c r="N492" s="37">
        <v>261</v>
      </c>
      <c r="O492" s="181"/>
      <c r="P492" s="182"/>
      <c r="Q492" s="37">
        <v>262</v>
      </c>
      <c r="R492" s="181"/>
      <c r="S492" s="182"/>
      <c r="T492" s="37">
        <v>263</v>
      </c>
      <c r="U492" s="181"/>
      <c r="V492" s="182"/>
      <c r="W492" s="37">
        <v>264</v>
      </c>
      <c r="X492" s="181"/>
      <c r="Y492" s="182"/>
    </row>
    <row r="493" spans="2:25" ht="18.5" thickBot="1"/>
    <row r="494" spans="2:25" ht="18.5" thickBot="1">
      <c r="B494" s="1" t="s">
        <v>239</v>
      </c>
      <c r="W494" s="198" t="s">
        <v>421</v>
      </c>
      <c r="X494" s="199"/>
      <c r="Y494" s="200"/>
    </row>
    <row r="495" spans="2:25">
      <c r="W495" s="1" t="s">
        <v>232</v>
      </c>
    </row>
    <row r="496" spans="2:25" ht="18.5" thickBot="1"/>
    <row r="497" spans="3:26" ht="18.5" thickBot="1">
      <c r="E497" s="71" t="s">
        <v>46</v>
      </c>
      <c r="F497" s="71"/>
      <c r="G497" s="71"/>
      <c r="H497" s="2" t="s">
        <v>45</v>
      </c>
      <c r="I497" s="72">
        <v>291</v>
      </c>
      <c r="J497" s="75"/>
      <c r="K497" s="73"/>
    </row>
    <row r="498" spans="3:26" ht="18.5" thickBot="1"/>
    <row r="499" spans="3:26" ht="18.5" thickBot="1">
      <c r="I499" s="72" t="s">
        <v>6</v>
      </c>
      <c r="J499" s="75"/>
      <c r="K499" s="73"/>
      <c r="M499" s="72" t="s">
        <v>10</v>
      </c>
      <c r="N499" s="75"/>
      <c r="O499" s="75"/>
      <c r="P499" s="75"/>
      <c r="Q499" s="75"/>
      <c r="R499" s="75"/>
      <c r="S499" s="73"/>
    </row>
    <row r="500" spans="3:26" ht="18.5" thickBot="1"/>
    <row r="501" spans="3:26" ht="18.5" thickBot="1">
      <c r="H501" s="71" t="s">
        <v>22</v>
      </c>
      <c r="I501" s="71"/>
      <c r="J501" s="71"/>
      <c r="K501" s="71"/>
      <c r="L501" s="100"/>
      <c r="M501" s="85" t="s">
        <v>13</v>
      </c>
      <c r="N501" s="86"/>
      <c r="O501" s="87"/>
      <c r="Q501" s="85" t="s">
        <v>23</v>
      </c>
      <c r="R501" s="86"/>
      <c r="S501" s="86"/>
      <c r="T501" s="86"/>
      <c r="U501" s="86"/>
      <c r="V501" s="87"/>
    </row>
    <row r="502" spans="3:26" ht="18.5" thickBot="1"/>
    <row r="503" spans="3:26" ht="18.5" thickBot="1">
      <c r="D503" s="71" t="s">
        <v>25</v>
      </c>
      <c r="E503" s="71"/>
      <c r="F503" s="100"/>
      <c r="G503" s="72" t="s">
        <v>36</v>
      </c>
      <c r="H503" s="75"/>
      <c r="I503" s="75"/>
      <c r="J503" s="75"/>
      <c r="K503" s="75"/>
      <c r="L503" s="75"/>
      <c r="M503" s="75"/>
      <c r="N503" s="75"/>
      <c r="O503" s="75"/>
      <c r="P503" s="73"/>
      <c r="R503" s="85" t="s">
        <v>43</v>
      </c>
      <c r="S503" s="87"/>
      <c r="U503" t="s">
        <v>48</v>
      </c>
      <c r="V503" s="85" t="s">
        <v>687</v>
      </c>
      <c r="W503" s="87"/>
    </row>
    <row r="504" spans="3:26" ht="18.5" thickBot="1"/>
    <row r="505" spans="3:26" ht="18.5" thickBot="1">
      <c r="V505" s="71" t="s">
        <v>15</v>
      </c>
      <c r="W505" s="100"/>
      <c r="X505" s="85" t="s">
        <v>16</v>
      </c>
      <c r="Y505" s="86"/>
      <c r="Z505" s="87"/>
    </row>
    <row r="506" spans="3:26" ht="18.5" thickBot="1"/>
    <row r="507" spans="3:26" ht="18.5" thickBot="1">
      <c r="C507" s="85" t="s">
        <v>47</v>
      </c>
      <c r="D507" s="86"/>
      <c r="E507" s="87"/>
      <c r="F507" s="85" t="s">
        <v>67</v>
      </c>
      <c r="G507" s="86"/>
      <c r="H507" s="87"/>
      <c r="I507" s="85" t="s">
        <v>71</v>
      </c>
      <c r="J507" s="86"/>
      <c r="K507" s="86"/>
      <c r="L507" s="86"/>
      <c r="M507" s="86"/>
      <c r="N507" s="87"/>
      <c r="O507" s="85" t="s">
        <v>43</v>
      </c>
      <c r="P507" s="86"/>
      <c r="Q507" s="86"/>
      <c r="R507" s="87"/>
      <c r="S507" s="85" t="s">
        <v>72</v>
      </c>
      <c r="T507" s="86"/>
      <c r="U507" s="86"/>
      <c r="V507" s="87"/>
      <c r="W507" s="85" t="s">
        <v>73</v>
      </c>
      <c r="X507" s="86"/>
      <c r="Y507" s="86"/>
      <c r="Z507" s="87"/>
    </row>
    <row r="508" spans="3:26" ht="18.5" thickBot="1">
      <c r="C508" s="144">
        <v>45383</v>
      </c>
      <c r="D508" s="145"/>
      <c r="E508" s="146"/>
      <c r="F508" s="85" t="s">
        <v>65</v>
      </c>
      <c r="G508" s="86"/>
      <c r="H508" s="87"/>
      <c r="I508" s="85" t="s">
        <v>74</v>
      </c>
      <c r="J508" s="86"/>
      <c r="K508" s="86"/>
      <c r="L508" s="86"/>
      <c r="M508" s="86"/>
      <c r="N508" s="87"/>
      <c r="O508" s="88"/>
      <c r="P508" s="89"/>
      <c r="Q508" s="89"/>
      <c r="R508" s="90"/>
      <c r="S508" s="88"/>
      <c r="T508" s="89"/>
      <c r="U508" s="89"/>
      <c r="V508" s="90"/>
      <c r="W508" s="11" t="s">
        <v>451</v>
      </c>
      <c r="X508" s="147">
        <v>586500</v>
      </c>
      <c r="Y508" s="148"/>
      <c r="Z508" s="149"/>
    </row>
    <row r="509" spans="3:26" ht="18.5" thickBot="1">
      <c r="C509" s="144">
        <v>45412</v>
      </c>
      <c r="D509" s="145"/>
      <c r="E509" s="146"/>
      <c r="F509" s="85" t="s">
        <v>65</v>
      </c>
      <c r="G509" s="86"/>
      <c r="H509" s="87"/>
      <c r="I509" s="85" t="s">
        <v>37</v>
      </c>
      <c r="J509" s="86"/>
      <c r="K509" s="86"/>
      <c r="L509" s="86"/>
      <c r="M509" s="86"/>
      <c r="N509" s="87"/>
      <c r="O509" s="11" t="s">
        <v>452</v>
      </c>
      <c r="P509" s="147">
        <v>44000</v>
      </c>
      <c r="Q509" s="148"/>
      <c r="R509" s="149"/>
      <c r="S509" s="91"/>
      <c r="T509" s="92"/>
      <c r="U509" s="92"/>
      <c r="V509" s="93"/>
      <c r="W509" s="37" t="s">
        <v>453</v>
      </c>
      <c r="X509" s="147">
        <f>IF(R$503="借方",X508+P509-T509,IF(R$503="貸方",X508-P509+T509,""))</f>
        <v>630500</v>
      </c>
      <c r="Y509" s="148"/>
      <c r="Z509" s="149"/>
    </row>
    <row r="511" spans="3:26" ht="18.5" thickBot="1"/>
    <row r="512" spans="3:26" ht="18.5" thickBot="1">
      <c r="E512" s="71" t="s">
        <v>46</v>
      </c>
      <c r="F512" s="71"/>
      <c r="G512" s="71"/>
      <c r="H512" s="2" t="s">
        <v>45</v>
      </c>
      <c r="I512" s="72" t="s">
        <v>630</v>
      </c>
      <c r="J512" s="75"/>
      <c r="K512" s="73"/>
    </row>
    <row r="513" spans="3:26" ht="18.5" thickBot="1"/>
    <row r="514" spans="3:26" ht="18.5" thickBot="1">
      <c r="I514" s="72" t="s">
        <v>6</v>
      </c>
      <c r="J514" s="75"/>
      <c r="K514" s="73"/>
      <c r="M514" s="72" t="s">
        <v>14</v>
      </c>
      <c r="N514" s="75"/>
      <c r="O514" s="75"/>
      <c r="P514" s="75"/>
      <c r="Q514" s="75"/>
      <c r="R514" s="75"/>
      <c r="S514" s="73"/>
    </row>
    <row r="515" spans="3:26" ht="18.5" thickBot="1"/>
    <row r="516" spans="3:26" ht="18.5" thickBot="1">
      <c r="H516" s="71" t="s">
        <v>22</v>
      </c>
      <c r="I516" s="71"/>
      <c r="J516" s="71"/>
      <c r="K516" s="71"/>
      <c r="L516" s="100"/>
      <c r="M516" s="85" t="s">
        <v>13</v>
      </c>
      <c r="N516" s="86"/>
      <c r="O516" s="87"/>
      <c r="Q516" s="72" t="s">
        <v>24</v>
      </c>
      <c r="R516" s="75"/>
      <c r="S516" s="75"/>
      <c r="T516" s="75"/>
      <c r="U516" s="75"/>
      <c r="V516" s="73"/>
    </row>
    <row r="517" spans="3:26" ht="18.5" thickBot="1"/>
    <row r="518" spans="3:26" ht="18.5" thickBot="1">
      <c r="D518" s="71" t="s">
        <v>25</v>
      </c>
      <c r="E518" s="71"/>
      <c r="F518" s="100"/>
      <c r="G518" s="72" t="s">
        <v>36</v>
      </c>
      <c r="H518" s="75"/>
      <c r="I518" s="75"/>
      <c r="J518" s="75"/>
      <c r="K518" s="75"/>
      <c r="L518" s="75"/>
      <c r="M518" s="75"/>
      <c r="N518" s="75"/>
      <c r="O518" s="75"/>
      <c r="P518" s="73"/>
      <c r="R518" s="85" t="s">
        <v>43</v>
      </c>
      <c r="S518" s="87"/>
      <c r="U518" t="s">
        <v>48</v>
      </c>
      <c r="V518" s="85" t="str">
        <f>VLOOKUP(G518,リスト!H$11:I$45,2,FALSE)</f>
        <v>DA</v>
      </c>
      <c r="W518" s="87"/>
    </row>
    <row r="519" spans="3:26" ht="5" customHeight="1" thickBot="1"/>
    <row r="520" spans="3:26" ht="18.5" thickBot="1">
      <c r="V520" s="71" t="s">
        <v>15</v>
      </c>
      <c r="W520" s="100"/>
      <c r="X520" s="85" t="s">
        <v>16</v>
      </c>
      <c r="Y520" s="86"/>
      <c r="Z520" s="87"/>
    </row>
    <row r="521" spans="3:26" ht="6" customHeight="1" thickBot="1"/>
    <row r="522" spans="3:26" ht="18.5" thickBot="1">
      <c r="C522" s="85" t="s">
        <v>47</v>
      </c>
      <c r="D522" s="86"/>
      <c r="E522" s="87"/>
      <c r="F522" s="85" t="s">
        <v>67</v>
      </c>
      <c r="G522" s="86"/>
      <c r="H522" s="87"/>
      <c r="I522" s="85" t="s">
        <v>71</v>
      </c>
      <c r="J522" s="86"/>
      <c r="K522" s="86"/>
      <c r="L522" s="86"/>
      <c r="M522" s="86"/>
      <c r="N522" s="87"/>
      <c r="O522" s="85" t="s">
        <v>43</v>
      </c>
      <c r="P522" s="86"/>
      <c r="Q522" s="86"/>
      <c r="R522" s="87"/>
      <c r="S522" s="85" t="s">
        <v>72</v>
      </c>
      <c r="T522" s="86"/>
      <c r="U522" s="86"/>
      <c r="V522" s="87"/>
      <c r="W522" s="85" t="s">
        <v>73</v>
      </c>
      <c r="X522" s="86"/>
      <c r="Y522" s="86"/>
      <c r="Z522" s="87"/>
    </row>
    <row r="523" spans="3:26" ht="18.5" thickBot="1">
      <c r="C523" s="144">
        <v>45383</v>
      </c>
      <c r="D523" s="145"/>
      <c r="E523" s="146"/>
      <c r="F523" s="85" t="s">
        <v>65</v>
      </c>
      <c r="G523" s="86"/>
      <c r="H523" s="87"/>
      <c r="I523" s="85" t="s">
        <v>74</v>
      </c>
      <c r="J523" s="86"/>
      <c r="K523" s="86"/>
      <c r="L523" s="86"/>
      <c r="M523" s="86"/>
      <c r="N523" s="87"/>
      <c r="O523" s="88"/>
      <c r="P523" s="89"/>
      <c r="Q523" s="89"/>
      <c r="R523" s="90"/>
      <c r="S523" s="88"/>
      <c r="T523" s="89"/>
      <c r="U523" s="89"/>
      <c r="V523" s="90"/>
      <c r="W523" s="37">
        <v>265</v>
      </c>
      <c r="X523" s="91"/>
      <c r="Y523" s="92"/>
      <c r="Z523" s="93"/>
    </row>
    <row r="524" spans="3:26" ht="18.5" thickBot="1">
      <c r="C524" s="144">
        <v>45412</v>
      </c>
      <c r="D524" s="145"/>
      <c r="E524" s="146"/>
      <c r="F524" s="85" t="s">
        <v>65</v>
      </c>
      <c r="G524" s="86"/>
      <c r="H524" s="87"/>
      <c r="I524" s="85" t="s">
        <v>37</v>
      </c>
      <c r="J524" s="86"/>
      <c r="K524" s="86"/>
      <c r="L524" s="86"/>
      <c r="M524" s="86"/>
      <c r="N524" s="87"/>
      <c r="O524" s="37">
        <v>266</v>
      </c>
      <c r="P524" s="91"/>
      <c r="Q524" s="92"/>
      <c r="R524" s="93"/>
      <c r="S524" s="91"/>
      <c r="T524" s="92"/>
      <c r="U524" s="92"/>
      <c r="V524" s="93"/>
      <c r="W524" s="37">
        <v>267</v>
      </c>
      <c r="X524" s="91"/>
      <c r="Y524" s="92"/>
      <c r="Z524" s="93"/>
    </row>
    <row r="525" spans="3:26" ht="18.5" thickBot="1">
      <c r="C525" s="144">
        <v>45443</v>
      </c>
      <c r="D525" s="145"/>
      <c r="E525" s="146"/>
      <c r="F525" s="85" t="s">
        <v>66</v>
      </c>
      <c r="G525" s="86"/>
      <c r="H525" s="87"/>
      <c r="I525" s="85" t="s">
        <v>37</v>
      </c>
      <c r="J525" s="86"/>
      <c r="K525" s="86"/>
      <c r="L525" s="86"/>
      <c r="M525" s="86"/>
      <c r="N525" s="87"/>
      <c r="O525" s="37">
        <v>268</v>
      </c>
      <c r="P525" s="91"/>
      <c r="Q525" s="92"/>
      <c r="R525" s="93"/>
      <c r="S525" s="91"/>
      <c r="T525" s="92"/>
      <c r="U525" s="92"/>
      <c r="V525" s="93"/>
      <c r="W525" s="37">
        <v>269</v>
      </c>
      <c r="X525" s="91"/>
      <c r="Y525" s="92"/>
      <c r="Z525" s="93"/>
    </row>
    <row r="526" spans="3:26" ht="18.5" thickBot="1">
      <c r="C526" s="144">
        <v>45443</v>
      </c>
      <c r="D526" s="145"/>
      <c r="E526" s="146"/>
      <c r="F526" s="85" t="s">
        <v>66</v>
      </c>
      <c r="G526" s="86"/>
      <c r="H526" s="87"/>
      <c r="I526" s="85" t="s">
        <v>37</v>
      </c>
      <c r="J526" s="86"/>
      <c r="K526" s="86"/>
      <c r="L526" s="86"/>
      <c r="M526" s="86"/>
      <c r="N526" s="87"/>
      <c r="O526" s="37">
        <v>270</v>
      </c>
      <c r="P526" s="91"/>
      <c r="Q526" s="92"/>
      <c r="R526" s="93"/>
      <c r="S526" s="91"/>
      <c r="T526" s="92"/>
      <c r="U526" s="92"/>
      <c r="V526" s="93"/>
      <c r="W526" s="37">
        <v>271</v>
      </c>
      <c r="X526" s="91"/>
      <c r="Y526" s="92"/>
      <c r="Z526" s="93"/>
    </row>
    <row r="527" spans="3:26" ht="18.5" thickBot="1">
      <c r="C527" s="144">
        <v>45473</v>
      </c>
      <c r="D527" s="145"/>
      <c r="E527" s="146"/>
      <c r="F527" s="85" t="s">
        <v>66</v>
      </c>
      <c r="G527" s="86"/>
      <c r="H527" s="87"/>
      <c r="I527" s="85" t="s">
        <v>38</v>
      </c>
      <c r="J527" s="86"/>
      <c r="K527" s="86"/>
      <c r="L527" s="86"/>
      <c r="M527" s="86"/>
      <c r="N527" s="87"/>
      <c r="O527" s="91"/>
      <c r="P527" s="92"/>
      <c r="Q527" s="92"/>
      <c r="R527" s="93"/>
      <c r="S527" s="37">
        <v>272</v>
      </c>
      <c r="T527" s="91"/>
      <c r="U527" s="92"/>
      <c r="V527" s="93"/>
      <c r="W527" s="37">
        <v>273</v>
      </c>
      <c r="X527" s="91"/>
      <c r="Y527" s="92"/>
      <c r="Z527" s="93"/>
    </row>
    <row r="528" spans="3:26" ht="18.5" thickBot="1">
      <c r="C528" s="1" t="s">
        <v>75</v>
      </c>
    </row>
    <row r="529" spans="3:26" ht="18.5" thickBot="1">
      <c r="C529" s="144">
        <v>45657</v>
      </c>
      <c r="D529" s="145"/>
      <c r="E529" s="146"/>
      <c r="F529" s="85" t="s">
        <v>66</v>
      </c>
      <c r="G529" s="86"/>
      <c r="H529" s="87"/>
      <c r="I529" s="85" t="s">
        <v>37</v>
      </c>
      <c r="J529" s="86"/>
      <c r="K529" s="86"/>
      <c r="L529" s="86"/>
      <c r="M529" s="86"/>
      <c r="N529" s="87"/>
      <c r="O529" s="38"/>
      <c r="P529" s="183">
        <v>44000</v>
      </c>
      <c r="Q529" s="184"/>
      <c r="R529" s="185"/>
      <c r="S529" s="88"/>
      <c r="T529" s="89"/>
      <c r="U529" s="89"/>
      <c r="V529" s="90"/>
      <c r="W529" s="38"/>
      <c r="X529" s="183">
        <v>1024700</v>
      </c>
      <c r="Y529" s="184"/>
      <c r="Z529" s="185"/>
    </row>
    <row r="530" spans="3:26" ht="18.5" thickBot="1">
      <c r="C530" s="144" t="s">
        <v>68</v>
      </c>
      <c r="D530" s="145"/>
      <c r="E530" s="146"/>
      <c r="F530" s="85" t="s">
        <v>66</v>
      </c>
      <c r="G530" s="86"/>
      <c r="H530" s="87"/>
      <c r="I530" s="85" t="s">
        <v>37</v>
      </c>
      <c r="J530" s="86"/>
      <c r="K530" s="86"/>
      <c r="L530" s="86"/>
      <c r="M530" s="86"/>
      <c r="N530" s="87"/>
      <c r="O530" s="37">
        <v>274</v>
      </c>
      <c r="P530" s="91"/>
      <c r="Q530" s="92"/>
      <c r="R530" s="93"/>
      <c r="S530" s="91"/>
      <c r="T530" s="92"/>
      <c r="U530" s="92"/>
      <c r="V530" s="93"/>
      <c r="W530" s="37">
        <v>275</v>
      </c>
      <c r="X530" s="91"/>
      <c r="Y530" s="92"/>
      <c r="Z530" s="93"/>
    </row>
    <row r="531" spans="3:26" ht="18.5" thickBot="1">
      <c r="C531" s="144" t="s">
        <v>69</v>
      </c>
      <c r="D531" s="145"/>
      <c r="E531" s="146"/>
      <c r="F531" s="85" t="s">
        <v>66</v>
      </c>
      <c r="G531" s="86"/>
      <c r="H531" s="87"/>
      <c r="I531" s="85" t="s">
        <v>37</v>
      </c>
      <c r="J531" s="86"/>
      <c r="K531" s="86"/>
      <c r="L531" s="86"/>
      <c r="M531" s="86"/>
      <c r="N531" s="87"/>
      <c r="O531" s="37">
        <v>276</v>
      </c>
      <c r="P531" s="91"/>
      <c r="Q531" s="92"/>
      <c r="R531" s="93"/>
      <c r="S531" s="91"/>
      <c r="T531" s="92"/>
      <c r="U531" s="92"/>
      <c r="V531" s="93"/>
      <c r="W531" s="37">
        <v>277</v>
      </c>
      <c r="X531" s="91"/>
      <c r="Y531" s="92"/>
      <c r="Z531" s="93"/>
    </row>
    <row r="532" spans="3:26" ht="18.5" thickBot="1">
      <c r="C532" s="144" t="s">
        <v>70</v>
      </c>
      <c r="D532" s="145"/>
      <c r="E532" s="146"/>
      <c r="F532" s="85" t="s">
        <v>66</v>
      </c>
      <c r="G532" s="86"/>
      <c r="H532" s="87"/>
      <c r="I532" s="85" t="s">
        <v>37</v>
      </c>
      <c r="J532" s="86"/>
      <c r="K532" s="86"/>
      <c r="L532" s="86"/>
      <c r="M532" s="86"/>
      <c r="N532" s="87"/>
      <c r="O532" s="37">
        <v>278</v>
      </c>
      <c r="P532" s="91"/>
      <c r="Q532" s="92"/>
      <c r="R532" s="93"/>
      <c r="S532" s="91"/>
      <c r="T532" s="92"/>
      <c r="U532" s="92"/>
      <c r="V532" s="93"/>
      <c r="W532" s="37">
        <v>279</v>
      </c>
      <c r="X532" s="91"/>
      <c r="Y532" s="92"/>
      <c r="Z532" s="93"/>
    </row>
    <row r="533" spans="3:26" ht="18.5" thickBot="1"/>
    <row r="534" spans="3:26" ht="18.5" thickBot="1">
      <c r="E534" s="71" t="s">
        <v>46</v>
      </c>
      <c r="F534" s="71"/>
      <c r="G534" s="71"/>
      <c r="H534" s="2" t="s">
        <v>45</v>
      </c>
      <c r="I534" s="72">
        <v>291</v>
      </c>
      <c r="J534" s="75"/>
      <c r="K534" s="73"/>
    </row>
    <row r="535" spans="3:26" ht="18.5" thickBot="1"/>
    <row r="536" spans="3:26" ht="18.5" thickBot="1">
      <c r="I536" s="72" t="s">
        <v>6</v>
      </c>
      <c r="J536" s="75"/>
      <c r="K536" s="73"/>
      <c r="M536" s="72" t="s">
        <v>10</v>
      </c>
      <c r="N536" s="75"/>
      <c r="O536" s="75"/>
      <c r="P536" s="75"/>
      <c r="Q536" s="75"/>
      <c r="R536" s="75"/>
      <c r="S536" s="73"/>
    </row>
    <row r="537" spans="3:26" ht="18.5" thickBot="1"/>
    <row r="538" spans="3:26" ht="18.5" thickBot="1">
      <c r="H538" s="71" t="s">
        <v>22</v>
      </c>
      <c r="I538" s="71"/>
      <c r="J538" s="71"/>
      <c r="K538" s="71"/>
      <c r="L538" s="100"/>
      <c r="M538" s="85" t="s">
        <v>13</v>
      </c>
      <c r="N538" s="86"/>
      <c r="O538" s="87"/>
      <c r="Q538" s="85" t="s">
        <v>23</v>
      </c>
      <c r="R538" s="86"/>
      <c r="S538" s="86"/>
      <c r="T538" s="86"/>
      <c r="U538" s="86"/>
      <c r="V538" s="87"/>
    </row>
    <row r="539" spans="3:26" ht="18.5" thickBot="1"/>
    <row r="540" spans="3:26" ht="18.5" thickBot="1">
      <c r="D540" s="71" t="s">
        <v>25</v>
      </c>
      <c r="E540" s="71"/>
      <c r="F540" s="100"/>
      <c r="G540" s="72" t="s">
        <v>37</v>
      </c>
      <c r="H540" s="75"/>
      <c r="I540" s="75"/>
      <c r="J540" s="75"/>
      <c r="K540" s="75"/>
      <c r="L540" s="75"/>
      <c r="M540" s="75"/>
      <c r="N540" s="75"/>
      <c r="O540" s="75"/>
      <c r="P540" s="73"/>
      <c r="R540" s="85" t="s">
        <v>44</v>
      </c>
      <c r="S540" s="87"/>
      <c r="U540" t="s">
        <v>48</v>
      </c>
      <c r="V540" s="85" t="s">
        <v>688</v>
      </c>
      <c r="W540" s="87"/>
    </row>
    <row r="541" spans="3:26" ht="18.5" thickBot="1"/>
    <row r="542" spans="3:26" ht="18.5" thickBot="1">
      <c r="V542" s="71" t="s">
        <v>15</v>
      </c>
      <c r="W542" s="100"/>
      <c r="X542" s="85" t="s">
        <v>16</v>
      </c>
      <c r="Y542" s="86"/>
      <c r="Z542" s="87"/>
    </row>
    <row r="543" spans="3:26" ht="18.5" thickBot="1"/>
    <row r="544" spans="3:26" ht="18.5" thickBot="1">
      <c r="C544" s="85" t="s">
        <v>47</v>
      </c>
      <c r="D544" s="86"/>
      <c r="E544" s="87"/>
      <c r="F544" s="85" t="s">
        <v>67</v>
      </c>
      <c r="G544" s="86"/>
      <c r="H544" s="87"/>
      <c r="I544" s="85" t="s">
        <v>71</v>
      </c>
      <c r="J544" s="86"/>
      <c r="K544" s="86"/>
      <c r="L544" s="86"/>
      <c r="M544" s="86"/>
      <c r="N544" s="87"/>
      <c r="O544" s="85" t="s">
        <v>43</v>
      </c>
      <c r="P544" s="86"/>
      <c r="Q544" s="86"/>
      <c r="R544" s="87"/>
      <c r="S544" s="85" t="s">
        <v>72</v>
      </c>
      <c r="T544" s="86"/>
      <c r="U544" s="86"/>
      <c r="V544" s="87"/>
      <c r="W544" s="85" t="s">
        <v>73</v>
      </c>
      <c r="X544" s="86"/>
      <c r="Y544" s="86"/>
      <c r="Z544" s="87"/>
    </row>
    <row r="545" spans="3:26" ht="18.5" thickBot="1">
      <c r="C545" s="144">
        <v>45383</v>
      </c>
      <c r="D545" s="145"/>
      <c r="E545" s="146"/>
      <c r="F545" s="85" t="s">
        <v>65</v>
      </c>
      <c r="G545" s="86"/>
      <c r="H545" s="87"/>
      <c r="I545" s="85" t="s">
        <v>74</v>
      </c>
      <c r="J545" s="86"/>
      <c r="K545" s="86"/>
      <c r="L545" s="86"/>
      <c r="M545" s="86"/>
      <c r="N545" s="87"/>
      <c r="O545" s="88"/>
      <c r="P545" s="89"/>
      <c r="Q545" s="89"/>
      <c r="R545" s="90"/>
      <c r="S545" s="88"/>
      <c r="T545" s="89"/>
      <c r="U545" s="89"/>
      <c r="V545" s="90"/>
      <c r="W545" s="38">
        <v>38</v>
      </c>
      <c r="X545" s="147"/>
      <c r="Y545" s="148"/>
      <c r="Z545" s="149"/>
    </row>
    <row r="546" spans="3:26" ht="18.5" thickBot="1">
      <c r="C546" s="144">
        <v>45412</v>
      </c>
      <c r="D546" s="145"/>
      <c r="E546" s="146"/>
      <c r="F546" s="85" t="s">
        <v>65</v>
      </c>
      <c r="G546" s="86"/>
      <c r="H546" s="87"/>
      <c r="I546" s="85" t="s">
        <v>36</v>
      </c>
      <c r="J546" s="86"/>
      <c r="K546" s="86"/>
      <c r="L546" s="86"/>
      <c r="M546" s="86"/>
      <c r="N546" s="87"/>
      <c r="O546" s="91"/>
      <c r="P546" s="92"/>
      <c r="Q546" s="92"/>
      <c r="R546" s="93"/>
      <c r="S546" s="11" t="s">
        <v>454</v>
      </c>
      <c r="T546" s="147">
        <v>44000</v>
      </c>
      <c r="U546" s="148"/>
      <c r="V546" s="149"/>
      <c r="W546" s="37" t="s">
        <v>455</v>
      </c>
      <c r="X546" s="147">
        <f>IF(R$540="借方",X545+P546-T546,IF(R$540="貸方",X545-P546+T546,""))</f>
        <v>44000</v>
      </c>
      <c r="Y546" s="148"/>
      <c r="Z546" s="149"/>
    </row>
    <row r="548" spans="3:26" ht="18.5" thickBot="1"/>
    <row r="549" spans="3:26" ht="18.5" thickBot="1">
      <c r="E549" s="71" t="s">
        <v>46</v>
      </c>
      <c r="F549" s="71"/>
      <c r="G549" s="71"/>
      <c r="H549" s="2" t="s">
        <v>45</v>
      </c>
      <c r="I549" s="72">
        <v>405</v>
      </c>
      <c r="J549" s="75"/>
      <c r="K549" s="73"/>
    </row>
    <row r="550" spans="3:26" ht="18.5" thickBot="1"/>
    <row r="551" spans="3:26" ht="18.5" thickBot="1">
      <c r="I551" s="72" t="s">
        <v>6</v>
      </c>
      <c r="J551" s="75"/>
      <c r="K551" s="73"/>
      <c r="M551" s="72" t="s">
        <v>14</v>
      </c>
      <c r="N551" s="75"/>
      <c r="O551" s="75"/>
      <c r="P551" s="75"/>
      <c r="Q551" s="75"/>
      <c r="R551" s="75"/>
      <c r="S551" s="73"/>
    </row>
    <row r="552" spans="3:26" ht="18.5" thickBot="1"/>
    <row r="553" spans="3:26" ht="18.5" thickBot="1">
      <c r="H553" s="71" t="s">
        <v>22</v>
      </c>
      <c r="I553" s="71"/>
      <c r="J553" s="71"/>
      <c r="K553" s="71"/>
      <c r="L553" s="100"/>
      <c r="M553" s="85" t="s">
        <v>13</v>
      </c>
      <c r="N553" s="86"/>
      <c r="O553" s="87"/>
      <c r="Q553" s="72" t="s">
        <v>24</v>
      </c>
      <c r="R553" s="75"/>
      <c r="S553" s="75"/>
      <c r="T553" s="75"/>
      <c r="U553" s="75"/>
      <c r="V553" s="73"/>
    </row>
    <row r="554" spans="3:26" ht="18.5" thickBot="1"/>
    <row r="555" spans="3:26" ht="18.5" thickBot="1">
      <c r="D555" s="71" t="s">
        <v>25</v>
      </c>
      <c r="E555" s="71"/>
      <c r="F555" s="100"/>
      <c r="G555" s="72" t="s">
        <v>37</v>
      </c>
      <c r="H555" s="75"/>
      <c r="I555" s="75"/>
      <c r="J555" s="75"/>
      <c r="K555" s="75"/>
      <c r="L555" s="75"/>
      <c r="M555" s="75"/>
      <c r="N555" s="75"/>
      <c r="O555" s="75"/>
      <c r="P555" s="73"/>
      <c r="R555" s="85" t="s">
        <v>44</v>
      </c>
      <c r="S555" s="87"/>
      <c r="U555" t="s">
        <v>48</v>
      </c>
      <c r="V555" s="85" t="str">
        <f>VLOOKUP(G555,リスト!H$11:I$45,2,FALSE)</f>
        <v>DB</v>
      </c>
      <c r="W555" s="87"/>
    </row>
    <row r="556" spans="3:26" ht="5.5" customHeight="1" thickBot="1"/>
    <row r="557" spans="3:26" ht="18.5" thickBot="1">
      <c r="V557" s="71" t="s">
        <v>15</v>
      </c>
      <c r="W557" s="100"/>
      <c r="X557" s="85" t="s">
        <v>16</v>
      </c>
      <c r="Y557" s="86"/>
      <c r="Z557" s="87"/>
    </row>
    <row r="558" spans="3:26" ht="5.5" customHeight="1" thickBot="1"/>
    <row r="559" spans="3:26" ht="18.5" thickBot="1">
      <c r="C559" s="85" t="s">
        <v>47</v>
      </c>
      <c r="D559" s="86"/>
      <c r="E559" s="87"/>
      <c r="F559" s="85" t="s">
        <v>67</v>
      </c>
      <c r="G559" s="86"/>
      <c r="H559" s="87"/>
      <c r="I559" s="85" t="s">
        <v>71</v>
      </c>
      <c r="J559" s="86"/>
      <c r="K559" s="86"/>
      <c r="L559" s="86"/>
      <c r="M559" s="86"/>
      <c r="N559" s="87"/>
      <c r="O559" s="85" t="s">
        <v>43</v>
      </c>
      <c r="P559" s="86"/>
      <c r="Q559" s="86"/>
      <c r="R559" s="87"/>
      <c r="S559" s="85" t="s">
        <v>72</v>
      </c>
      <c r="T559" s="86"/>
      <c r="U559" s="86"/>
      <c r="V559" s="87"/>
      <c r="W559" s="85" t="s">
        <v>73</v>
      </c>
      <c r="X559" s="86"/>
      <c r="Y559" s="86"/>
      <c r="Z559" s="87"/>
    </row>
    <row r="560" spans="3:26" ht="18.5" thickBot="1">
      <c r="C560" s="144">
        <v>45383</v>
      </c>
      <c r="D560" s="145"/>
      <c r="E560" s="146"/>
      <c r="F560" s="85" t="s">
        <v>65</v>
      </c>
      <c r="G560" s="86"/>
      <c r="H560" s="87"/>
      <c r="I560" s="85" t="s">
        <v>74</v>
      </c>
      <c r="J560" s="86"/>
      <c r="K560" s="86"/>
      <c r="L560" s="86"/>
      <c r="M560" s="86"/>
      <c r="N560" s="87"/>
      <c r="O560" s="88"/>
      <c r="P560" s="89"/>
      <c r="Q560" s="89"/>
      <c r="R560" s="90"/>
      <c r="S560" s="88"/>
      <c r="T560" s="89"/>
      <c r="U560" s="89"/>
      <c r="V560" s="90"/>
      <c r="W560" s="88"/>
      <c r="X560" s="89"/>
      <c r="Y560" s="89"/>
      <c r="Z560" s="90"/>
    </row>
    <row r="561" spans="3:26" ht="18.5" thickBot="1">
      <c r="C561" s="144">
        <v>45412</v>
      </c>
      <c r="D561" s="145"/>
      <c r="E561" s="146"/>
      <c r="F561" s="85" t="s">
        <v>65</v>
      </c>
      <c r="G561" s="86"/>
      <c r="H561" s="87"/>
      <c r="I561" s="85" t="s">
        <v>36</v>
      </c>
      <c r="J561" s="86"/>
      <c r="K561" s="86"/>
      <c r="L561" s="86"/>
      <c r="M561" s="86"/>
      <c r="N561" s="87"/>
      <c r="O561" s="91"/>
      <c r="P561" s="92"/>
      <c r="Q561" s="92"/>
      <c r="R561" s="93"/>
      <c r="S561" s="37">
        <v>280</v>
      </c>
      <c r="T561" s="91"/>
      <c r="U561" s="92"/>
      <c r="V561" s="93"/>
      <c r="W561" s="37">
        <v>281</v>
      </c>
      <c r="X561" s="91"/>
      <c r="Y561" s="92"/>
      <c r="Z561" s="93"/>
    </row>
    <row r="562" spans="3:26" ht="18.5" thickBot="1">
      <c r="C562" s="144">
        <v>45443</v>
      </c>
      <c r="D562" s="145"/>
      <c r="E562" s="146"/>
      <c r="F562" s="85" t="s">
        <v>66</v>
      </c>
      <c r="G562" s="86"/>
      <c r="H562" s="87"/>
      <c r="I562" s="85" t="s">
        <v>36</v>
      </c>
      <c r="J562" s="86"/>
      <c r="K562" s="86"/>
      <c r="L562" s="86"/>
      <c r="M562" s="86"/>
      <c r="N562" s="87"/>
      <c r="O562" s="91"/>
      <c r="P562" s="92"/>
      <c r="Q562" s="92"/>
      <c r="R562" s="93"/>
      <c r="S562" s="37">
        <v>282</v>
      </c>
      <c r="T562" s="91"/>
      <c r="U562" s="92"/>
      <c r="V562" s="93"/>
      <c r="W562" s="37">
        <v>283</v>
      </c>
      <c r="X562" s="91"/>
      <c r="Y562" s="92"/>
      <c r="Z562" s="93"/>
    </row>
    <row r="563" spans="3:26" ht="18.5" thickBot="1">
      <c r="C563" s="144">
        <v>45443</v>
      </c>
      <c r="D563" s="145"/>
      <c r="E563" s="146"/>
      <c r="F563" s="85" t="s">
        <v>66</v>
      </c>
      <c r="G563" s="86"/>
      <c r="H563" s="87"/>
      <c r="I563" s="85" t="s">
        <v>36</v>
      </c>
      <c r="J563" s="86"/>
      <c r="K563" s="86"/>
      <c r="L563" s="86"/>
      <c r="M563" s="86"/>
      <c r="N563" s="87"/>
      <c r="O563" s="91"/>
      <c r="P563" s="92"/>
      <c r="Q563" s="92"/>
      <c r="R563" s="93"/>
      <c r="S563" s="37">
        <v>284</v>
      </c>
      <c r="T563" s="91"/>
      <c r="U563" s="92"/>
      <c r="V563" s="93"/>
      <c r="W563" s="37">
        <v>285</v>
      </c>
      <c r="X563" s="91"/>
      <c r="Y563" s="92"/>
      <c r="Z563" s="93"/>
    </row>
    <row r="564" spans="3:26" ht="18.5" thickBot="1">
      <c r="C564" s="1" t="s">
        <v>75</v>
      </c>
    </row>
    <row r="565" spans="3:26" ht="18.5" thickBot="1">
      <c r="C565" s="144">
        <v>45657</v>
      </c>
      <c r="D565" s="145"/>
      <c r="E565" s="146"/>
      <c r="F565" s="85" t="s">
        <v>66</v>
      </c>
      <c r="G565" s="86"/>
      <c r="H565" s="87"/>
      <c r="I565" s="85" t="s">
        <v>36</v>
      </c>
      <c r="J565" s="86"/>
      <c r="K565" s="86"/>
      <c r="L565" s="86"/>
      <c r="M565" s="86"/>
      <c r="N565" s="87"/>
      <c r="O565" s="88"/>
      <c r="P565" s="89"/>
      <c r="Q565" s="89"/>
      <c r="R565" s="90"/>
      <c r="S565" s="38"/>
      <c r="T565" s="183">
        <v>44000</v>
      </c>
      <c r="U565" s="184"/>
      <c r="V565" s="185"/>
      <c r="W565" s="38"/>
      <c r="X565" s="183">
        <v>486200</v>
      </c>
      <c r="Y565" s="184"/>
      <c r="Z565" s="185"/>
    </row>
    <row r="566" spans="3:26" ht="18.5" thickBot="1">
      <c r="C566" s="144" t="s">
        <v>68</v>
      </c>
      <c r="D566" s="145"/>
      <c r="E566" s="146"/>
      <c r="F566" s="85" t="s">
        <v>66</v>
      </c>
      <c r="G566" s="86"/>
      <c r="H566" s="87"/>
      <c r="I566" s="85" t="s">
        <v>36</v>
      </c>
      <c r="J566" s="86"/>
      <c r="K566" s="86"/>
      <c r="L566" s="86"/>
      <c r="M566" s="86"/>
      <c r="N566" s="87"/>
      <c r="O566" s="91"/>
      <c r="P566" s="92"/>
      <c r="Q566" s="92"/>
      <c r="R566" s="93"/>
      <c r="S566" s="37">
        <v>286</v>
      </c>
      <c r="T566" s="91"/>
      <c r="U566" s="92"/>
      <c r="V566" s="93"/>
      <c r="W566" s="37">
        <v>287</v>
      </c>
      <c r="X566" s="91"/>
      <c r="Y566" s="92"/>
      <c r="Z566" s="93"/>
    </row>
    <row r="567" spans="3:26" ht="18.5" thickBot="1">
      <c r="C567" s="144" t="s">
        <v>69</v>
      </c>
      <c r="D567" s="145"/>
      <c r="E567" s="146"/>
      <c r="F567" s="85" t="s">
        <v>66</v>
      </c>
      <c r="G567" s="86"/>
      <c r="H567" s="87"/>
      <c r="I567" s="85" t="s">
        <v>36</v>
      </c>
      <c r="J567" s="86"/>
      <c r="K567" s="86"/>
      <c r="L567" s="86"/>
      <c r="M567" s="86"/>
      <c r="N567" s="87"/>
      <c r="O567" s="91"/>
      <c r="P567" s="92"/>
      <c r="Q567" s="92"/>
      <c r="R567" s="93"/>
      <c r="S567" s="37">
        <v>288</v>
      </c>
      <c r="T567" s="91"/>
      <c r="U567" s="92"/>
      <c r="V567" s="93"/>
      <c r="W567" s="37">
        <v>289</v>
      </c>
      <c r="X567" s="91"/>
      <c r="Y567" s="92"/>
      <c r="Z567" s="93"/>
    </row>
    <row r="568" spans="3:26" ht="18.5" thickBot="1">
      <c r="C568" s="144" t="s">
        <v>70</v>
      </c>
      <c r="D568" s="145"/>
      <c r="E568" s="146"/>
      <c r="F568" s="85" t="s">
        <v>66</v>
      </c>
      <c r="G568" s="86"/>
      <c r="H568" s="87"/>
      <c r="I568" s="85" t="s">
        <v>36</v>
      </c>
      <c r="J568" s="86"/>
      <c r="K568" s="86"/>
      <c r="L568" s="86"/>
      <c r="M568" s="86"/>
      <c r="N568" s="87"/>
      <c r="O568" s="91"/>
      <c r="P568" s="92"/>
      <c r="Q568" s="92"/>
      <c r="R568" s="93"/>
      <c r="S568" s="37">
        <v>290</v>
      </c>
      <c r="T568" s="91"/>
      <c r="U568" s="92"/>
      <c r="V568" s="93"/>
      <c r="W568" s="37">
        <v>291</v>
      </c>
      <c r="X568" s="91"/>
      <c r="Y568" s="92"/>
      <c r="Z568" s="93"/>
    </row>
    <row r="570" spans="3:26">
      <c r="C570" s="1" t="s">
        <v>631</v>
      </c>
    </row>
    <row r="571" spans="3:26" ht="18.5" thickBot="1"/>
    <row r="572" spans="3:26" ht="18.5" thickBot="1">
      <c r="E572" s="71" t="s">
        <v>46</v>
      </c>
      <c r="F572" s="71"/>
      <c r="G572" s="71"/>
      <c r="H572" s="2" t="s">
        <v>45</v>
      </c>
      <c r="I572" s="72">
        <v>406</v>
      </c>
      <c r="J572" s="75"/>
      <c r="K572" s="73"/>
    </row>
    <row r="573" spans="3:26" ht="18.5" thickBot="1"/>
    <row r="574" spans="3:26" ht="18.5" thickBot="1">
      <c r="I574" s="72" t="s">
        <v>6</v>
      </c>
      <c r="J574" s="75"/>
      <c r="K574" s="73"/>
      <c r="M574" s="72" t="s">
        <v>14</v>
      </c>
      <c r="N574" s="75"/>
      <c r="O574" s="75"/>
      <c r="P574" s="75"/>
      <c r="Q574" s="75"/>
      <c r="R574" s="75"/>
      <c r="S574" s="73"/>
    </row>
    <row r="575" spans="3:26" ht="18.5" thickBot="1"/>
    <row r="576" spans="3:26" ht="18.5" thickBot="1">
      <c r="H576" s="71" t="s">
        <v>22</v>
      </c>
      <c r="I576" s="71"/>
      <c r="J576" s="71"/>
      <c r="K576" s="71"/>
      <c r="L576" s="100"/>
      <c r="M576" s="85" t="s">
        <v>13</v>
      </c>
      <c r="N576" s="86"/>
      <c r="O576" s="87"/>
      <c r="Q576" s="72" t="s">
        <v>24</v>
      </c>
      <c r="R576" s="75"/>
      <c r="S576" s="75"/>
      <c r="T576" s="75"/>
      <c r="U576" s="75"/>
      <c r="V576" s="73"/>
    </row>
    <row r="577" spans="2:27" ht="18.5" thickBot="1"/>
    <row r="578" spans="2:27" ht="18.5" thickBot="1">
      <c r="D578" s="71" t="s">
        <v>25</v>
      </c>
      <c r="E578" s="71"/>
      <c r="F578" s="100"/>
      <c r="G578" s="72" t="s">
        <v>38</v>
      </c>
      <c r="H578" s="75"/>
      <c r="I578" s="75"/>
      <c r="J578" s="75"/>
      <c r="K578" s="75"/>
      <c r="L578" s="75"/>
      <c r="M578" s="75"/>
      <c r="N578" s="75"/>
      <c r="O578" s="75"/>
      <c r="P578" s="73"/>
      <c r="R578" s="85" t="s">
        <v>43</v>
      </c>
      <c r="S578" s="87"/>
      <c r="U578" t="s">
        <v>48</v>
      </c>
      <c r="V578" s="85" t="str">
        <f>VLOOKUP(G578,リスト!H$11:I$45,2,FALSE)</f>
        <v>DC</v>
      </c>
      <c r="W578" s="87"/>
    </row>
    <row r="579" spans="2:27" ht="4" customHeight="1" thickBot="1"/>
    <row r="580" spans="2:27" ht="18.5" thickBot="1">
      <c r="V580" s="71" t="s">
        <v>15</v>
      </c>
      <c r="W580" s="100"/>
      <c r="X580" s="85" t="s">
        <v>16</v>
      </c>
      <c r="Y580" s="86"/>
      <c r="Z580" s="87"/>
    </row>
    <row r="581" spans="2:27" ht="8.5" customHeight="1" thickBot="1"/>
    <row r="582" spans="2:27" ht="18.5" thickBot="1">
      <c r="C582" s="85" t="s">
        <v>47</v>
      </c>
      <c r="D582" s="86"/>
      <c r="E582" s="87"/>
      <c r="F582" s="85" t="s">
        <v>67</v>
      </c>
      <c r="G582" s="86"/>
      <c r="H582" s="87"/>
      <c r="I582" s="85" t="s">
        <v>71</v>
      </c>
      <c r="J582" s="86"/>
      <c r="K582" s="86"/>
      <c r="L582" s="86"/>
      <c r="M582" s="86"/>
      <c r="N582" s="87"/>
      <c r="O582" s="85" t="s">
        <v>43</v>
      </c>
      <c r="P582" s="86"/>
      <c r="Q582" s="86"/>
      <c r="R582" s="87"/>
      <c r="S582" s="85" t="s">
        <v>72</v>
      </c>
      <c r="T582" s="86"/>
      <c r="U582" s="86"/>
      <c r="V582" s="87"/>
      <c r="W582" s="85" t="s">
        <v>73</v>
      </c>
      <c r="X582" s="86"/>
      <c r="Y582" s="86"/>
      <c r="Z582" s="87"/>
    </row>
    <row r="583" spans="2:27" ht="18.5" thickBot="1">
      <c r="C583" s="144">
        <v>45383</v>
      </c>
      <c r="D583" s="145"/>
      <c r="E583" s="146"/>
      <c r="F583" s="85" t="s">
        <v>65</v>
      </c>
      <c r="G583" s="86"/>
      <c r="H583" s="87"/>
      <c r="I583" s="85" t="s">
        <v>74</v>
      </c>
      <c r="J583" s="86"/>
      <c r="K583" s="86"/>
      <c r="L583" s="86"/>
      <c r="M583" s="86"/>
      <c r="N583" s="87"/>
      <c r="O583" s="88"/>
      <c r="P583" s="89"/>
      <c r="Q583" s="89"/>
      <c r="R583" s="90"/>
      <c r="S583" s="88"/>
      <c r="T583" s="89"/>
      <c r="U583" s="89"/>
      <c r="V583" s="90"/>
      <c r="W583" s="88"/>
      <c r="X583" s="89"/>
      <c r="Y583" s="89"/>
      <c r="Z583" s="90"/>
    </row>
    <row r="584" spans="2:27" ht="18.5" thickBot="1">
      <c r="C584" s="144">
        <v>45443</v>
      </c>
      <c r="D584" s="145"/>
      <c r="E584" s="146"/>
      <c r="F584" s="85" t="s">
        <v>66</v>
      </c>
      <c r="G584" s="86"/>
      <c r="H584" s="87"/>
      <c r="I584" s="85" t="s">
        <v>36</v>
      </c>
      <c r="J584" s="86"/>
      <c r="K584" s="86"/>
      <c r="L584" s="86"/>
      <c r="M584" s="86"/>
      <c r="N584" s="87"/>
      <c r="O584" s="37">
        <v>292</v>
      </c>
      <c r="P584" s="91"/>
      <c r="Q584" s="92"/>
      <c r="R584" s="93"/>
      <c r="S584" s="38"/>
      <c r="T584" s="91"/>
      <c r="U584" s="92"/>
      <c r="V584" s="93"/>
      <c r="W584" s="37">
        <v>293</v>
      </c>
      <c r="X584" s="91"/>
      <c r="Y584" s="92"/>
      <c r="Z584" s="93"/>
    </row>
    <row r="586" spans="2:27">
      <c r="B586" s="197" t="s">
        <v>664</v>
      </c>
      <c r="C586" s="74"/>
      <c r="D586" s="74"/>
      <c r="E586" s="74"/>
      <c r="F586" s="74"/>
      <c r="G586" s="74"/>
      <c r="H586" s="74"/>
      <c r="I586" s="74"/>
      <c r="J586" s="74"/>
      <c r="K586" s="74"/>
      <c r="L586" s="74"/>
      <c r="M586" s="74"/>
      <c r="N586" s="74"/>
      <c r="O586" s="74"/>
      <c r="P586" s="74"/>
      <c r="Q586" s="74"/>
      <c r="R586" s="74"/>
      <c r="S586" s="74"/>
      <c r="T586" s="74"/>
      <c r="U586" s="74"/>
      <c r="V586" s="74"/>
      <c r="W586" s="74"/>
      <c r="X586" s="60"/>
      <c r="Y586" s="60"/>
      <c r="Z586" s="60"/>
      <c r="AA586" s="60"/>
    </row>
    <row r="587" spans="2:27" ht="17" customHeight="1"/>
    <row r="588" spans="2:27" ht="18.5" thickBot="1"/>
    <row r="589" spans="2:27" ht="18.5" thickBot="1">
      <c r="D589" s="71" t="s">
        <v>46</v>
      </c>
      <c r="E589" s="71"/>
      <c r="F589" s="71"/>
      <c r="G589" s="2" t="s">
        <v>45</v>
      </c>
      <c r="H589" s="72">
        <v>407</v>
      </c>
      <c r="I589" s="75"/>
      <c r="J589" s="73"/>
    </row>
    <row r="590" spans="2:27" ht="18.5" thickBot="1"/>
    <row r="591" spans="2:27" ht="18.5" thickBot="1">
      <c r="H591" s="85" t="s">
        <v>6</v>
      </c>
      <c r="I591" s="86"/>
      <c r="J591" s="87"/>
      <c r="L591" s="72" t="s">
        <v>107</v>
      </c>
      <c r="M591" s="75"/>
      <c r="N591" s="75"/>
      <c r="O591" s="75"/>
      <c r="P591" s="75"/>
      <c r="Q591" s="75"/>
      <c r="R591" s="75"/>
      <c r="S591" s="75"/>
      <c r="T591" s="73"/>
    </row>
    <row r="592" spans="2:27" ht="18.5" thickBot="1"/>
    <row r="593" spans="2:25" ht="18.5" thickBot="1">
      <c r="G593" s="71" t="s">
        <v>22</v>
      </c>
      <c r="H593" s="71"/>
      <c r="I593" s="71"/>
      <c r="J593" s="71"/>
      <c r="K593" s="71"/>
      <c r="L593" s="85" t="s">
        <v>13</v>
      </c>
      <c r="M593" s="86"/>
      <c r="N593" s="87"/>
      <c r="P593" s="72" t="s">
        <v>24</v>
      </c>
      <c r="Q593" s="75"/>
      <c r="R593" s="75"/>
      <c r="S593" s="75"/>
      <c r="T593" s="75"/>
      <c r="U593" s="73"/>
    </row>
    <row r="594" spans="2:25" ht="18.5" thickBot="1"/>
    <row r="595" spans="2:25" ht="18.5" thickBot="1">
      <c r="B595" s="1" t="s">
        <v>240</v>
      </c>
      <c r="U595" s="71" t="s">
        <v>15</v>
      </c>
      <c r="V595" s="100"/>
      <c r="W595" s="85" t="s">
        <v>16</v>
      </c>
      <c r="X595" s="86"/>
      <c r="Y595" s="87"/>
    </row>
    <row r="596" spans="2:25" ht="18.5" thickBot="1"/>
    <row r="597" spans="2:25" ht="18.5" thickBot="1">
      <c r="B597" s="123" t="s">
        <v>129</v>
      </c>
      <c r="C597" s="121"/>
      <c r="D597" s="121"/>
      <c r="E597" s="121"/>
      <c r="F597" s="122"/>
      <c r="G597" s="85" t="s">
        <v>65</v>
      </c>
      <c r="H597" s="86"/>
      <c r="I597" s="87"/>
      <c r="J597" s="85" t="s">
        <v>222</v>
      </c>
      <c r="K597" s="86"/>
      <c r="L597" s="87"/>
      <c r="M597" s="42" t="s">
        <v>267</v>
      </c>
      <c r="N597" s="85" t="s">
        <v>222</v>
      </c>
      <c r="O597" s="86"/>
      <c r="P597" s="87"/>
      <c r="Q597" s="85" t="s">
        <v>222</v>
      </c>
      <c r="R597" s="86"/>
      <c r="S597" s="87"/>
      <c r="T597" s="85" t="s">
        <v>222</v>
      </c>
      <c r="U597" s="86"/>
      <c r="V597" s="87"/>
      <c r="W597" s="85" t="s">
        <v>230</v>
      </c>
      <c r="X597" s="86"/>
      <c r="Y597" s="87"/>
    </row>
    <row r="598" spans="2:25" ht="18.5" thickBot="1">
      <c r="B598" s="124"/>
      <c r="C598" s="201"/>
      <c r="D598" s="201"/>
      <c r="E598" s="201"/>
      <c r="F598" s="125"/>
      <c r="G598" s="85" t="s">
        <v>419</v>
      </c>
      <c r="H598" s="86"/>
      <c r="I598" s="87"/>
      <c r="J598" s="85" t="s">
        <v>420</v>
      </c>
      <c r="K598" s="86"/>
      <c r="L598" s="87"/>
      <c r="M598" s="42" t="s">
        <v>267</v>
      </c>
      <c r="N598" s="85" t="s">
        <v>219</v>
      </c>
      <c r="O598" s="86"/>
      <c r="P598" s="87"/>
      <c r="Q598" s="85" t="s">
        <v>220</v>
      </c>
      <c r="R598" s="86"/>
      <c r="S598" s="87"/>
      <c r="T598" s="85" t="s">
        <v>221</v>
      </c>
      <c r="U598" s="86"/>
      <c r="V598" s="87"/>
      <c r="W598" s="85" t="s">
        <v>231</v>
      </c>
      <c r="X598" s="86"/>
      <c r="Y598" s="87"/>
    </row>
    <row r="599" spans="2:25" ht="18.5" thickBot="1">
      <c r="B599" s="97" t="s">
        <v>141</v>
      </c>
      <c r="C599" s="98"/>
      <c r="D599" s="98"/>
      <c r="E599" s="98"/>
      <c r="F599" s="99"/>
      <c r="G599" s="43">
        <v>294</v>
      </c>
      <c r="H599" s="181"/>
      <c r="I599" s="182"/>
      <c r="J599" s="37">
        <v>295</v>
      </c>
      <c r="K599" s="181"/>
      <c r="L599" s="182"/>
      <c r="M599" s="42" t="s">
        <v>267</v>
      </c>
      <c r="N599" s="37">
        <v>296</v>
      </c>
      <c r="O599" s="91"/>
      <c r="P599" s="93"/>
      <c r="Q599" s="37">
        <v>297</v>
      </c>
      <c r="R599" s="91"/>
      <c r="S599" s="93"/>
      <c r="T599" s="37">
        <v>298</v>
      </c>
      <c r="U599" s="91"/>
      <c r="V599" s="93"/>
      <c r="W599" s="37">
        <v>299</v>
      </c>
      <c r="X599" s="91"/>
      <c r="Y599" s="93"/>
    </row>
    <row r="600" spans="2:25" ht="18.5" thickBot="1">
      <c r="B600" s="97" t="s">
        <v>142</v>
      </c>
      <c r="C600" s="98"/>
      <c r="D600" s="98"/>
      <c r="E600" s="98"/>
      <c r="F600" s="99"/>
      <c r="G600" s="43">
        <v>300</v>
      </c>
      <c r="H600" s="181"/>
      <c r="I600" s="182"/>
      <c r="J600" s="37">
        <v>301</v>
      </c>
      <c r="K600" s="181"/>
      <c r="L600" s="182"/>
      <c r="M600" s="42" t="s">
        <v>267</v>
      </c>
      <c r="N600" s="37">
        <v>302</v>
      </c>
      <c r="O600" s="181"/>
      <c r="P600" s="182"/>
      <c r="Q600" s="37">
        <v>303</v>
      </c>
      <c r="R600" s="181"/>
      <c r="S600" s="182"/>
      <c r="T600" s="37">
        <v>304</v>
      </c>
      <c r="U600" s="181"/>
      <c r="V600" s="182"/>
      <c r="W600" s="37">
        <v>305</v>
      </c>
      <c r="X600" s="181"/>
      <c r="Y600" s="182"/>
    </row>
    <row r="601" spans="2:25" ht="18.5" thickBot="1">
      <c r="B601" s="150" t="s">
        <v>241</v>
      </c>
      <c r="C601" s="98"/>
      <c r="D601" s="98"/>
      <c r="E601" s="98"/>
      <c r="F601" s="99"/>
      <c r="G601" s="43">
        <v>306</v>
      </c>
      <c r="H601" s="181"/>
      <c r="I601" s="182"/>
      <c r="J601" s="37">
        <v>309</v>
      </c>
      <c r="K601" s="181"/>
      <c r="L601" s="182"/>
      <c r="M601" s="42" t="s">
        <v>267</v>
      </c>
      <c r="N601" s="37">
        <v>312</v>
      </c>
      <c r="O601" s="181"/>
      <c r="P601" s="182"/>
      <c r="Q601" s="37">
        <v>315</v>
      </c>
      <c r="R601" s="181"/>
      <c r="S601" s="182"/>
      <c r="T601" s="37">
        <v>318</v>
      </c>
      <c r="U601" s="181"/>
      <c r="V601" s="182"/>
      <c r="W601" s="37">
        <v>321</v>
      </c>
      <c r="X601" s="181"/>
      <c r="Y601" s="182"/>
    </row>
    <row r="602" spans="2:25" ht="18.5" thickBot="1">
      <c r="B602" s="97" t="s">
        <v>242</v>
      </c>
      <c r="C602" s="98"/>
      <c r="D602" s="98"/>
      <c r="E602" s="98"/>
      <c r="F602" s="99"/>
      <c r="G602" s="43">
        <v>307</v>
      </c>
      <c r="H602" s="181"/>
      <c r="I602" s="182"/>
      <c r="J602" s="37">
        <v>310</v>
      </c>
      <c r="K602" s="181"/>
      <c r="L602" s="182"/>
      <c r="M602" s="42" t="s">
        <v>267</v>
      </c>
      <c r="N602" s="37">
        <v>313</v>
      </c>
      <c r="O602" s="91"/>
      <c r="P602" s="93"/>
      <c r="Q602" s="37">
        <v>316</v>
      </c>
      <c r="R602" s="181"/>
      <c r="S602" s="182"/>
      <c r="T602" s="37">
        <v>319</v>
      </c>
      <c r="U602" s="181"/>
      <c r="V602" s="182"/>
      <c r="W602" s="37">
        <v>322</v>
      </c>
      <c r="X602" s="91"/>
      <c r="Y602" s="93"/>
    </row>
    <row r="603" spans="2:25" ht="18.5" thickBot="1">
      <c r="B603" s="97" t="s">
        <v>243</v>
      </c>
      <c r="C603" s="98"/>
      <c r="D603" s="98"/>
      <c r="E603" s="98"/>
      <c r="F603" s="99"/>
      <c r="G603" s="43">
        <v>308</v>
      </c>
      <c r="H603" s="181"/>
      <c r="I603" s="182"/>
      <c r="J603" s="37">
        <v>311</v>
      </c>
      <c r="K603" s="181"/>
      <c r="L603" s="182"/>
      <c r="M603" s="42" t="s">
        <v>267</v>
      </c>
      <c r="N603" s="37">
        <v>314</v>
      </c>
      <c r="O603" s="181"/>
      <c r="P603" s="182"/>
      <c r="Q603" s="37">
        <v>317</v>
      </c>
      <c r="R603" s="181"/>
      <c r="S603" s="182"/>
      <c r="T603" s="37">
        <v>320</v>
      </c>
      <c r="U603" s="181"/>
      <c r="V603" s="182"/>
      <c r="W603" s="37">
        <v>323</v>
      </c>
      <c r="X603" s="181"/>
      <c r="Y603" s="182"/>
    </row>
    <row r="604" spans="2:25" ht="18.5" thickBot="1">
      <c r="B604" s="25" t="s">
        <v>632</v>
      </c>
    </row>
    <row r="605" spans="2:25" ht="5" customHeight="1">
      <c r="B605" s="1"/>
      <c r="W605" s="171" t="s">
        <v>640</v>
      </c>
      <c r="X605" s="172"/>
      <c r="Y605" s="173"/>
    </row>
    <row r="606" spans="2:25" ht="16" customHeight="1" thickBot="1">
      <c r="W606" s="177"/>
      <c r="X606" s="178"/>
      <c r="Y606" s="179"/>
    </row>
  </sheetData>
  <mergeCells count="1605">
    <mergeCell ref="B2:D2"/>
    <mergeCell ref="J2:K2"/>
    <mergeCell ref="N2:O2"/>
    <mergeCell ref="B228:D228"/>
    <mergeCell ref="E228:G228"/>
    <mergeCell ref="H228:M228"/>
    <mergeCell ref="B163:D163"/>
    <mergeCell ref="C159:E159"/>
    <mergeCell ref="F159:O159"/>
    <mergeCell ref="Q159:R159"/>
    <mergeCell ref="B131:D131"/>
    <mergeCell ref="E131:G131"/>
    <mergeCell ref="H131:M131"/>
    <mergeCell ref="R131:U131"/>
    <mergeCell ref="D36:F36"/>
    <mergeCell ref="H36:J36"/>
    <mergeCell ref="H38:J38"/>
    <mergeCell ref="L38:R38"/>
    <mergeCell ref="G40:K40"/>
    <mergeCell ref="L40:N40"/>
    <mergeCell ref="B90:D90"/>
    <mergeCell ref="E90:G90"/>
    <mergeCell ref="H90:M90"/>
    <mergeCell ref="N90:Q90"/>
    <mergeCell ref="H96:M96"/>
    <mergeCell ref="E71:G71"/>
    <mergeCell ref="H71:M71"/>
    <mergeCell ref="N71:Q71"/>
    <mergeCell ref="R71:U71"/>
    <mergeCell ref="H92:M92"/>
    <mergeCell ref="L143:N143"/>
    <mergeCell ref="H77:J77"/>
    <mergeCell ref="L77:R77"/>
    <mergeCell ref="E57:G57"/>
    <mergeCell ref="H57:M57"/>
    <mergeCell ref="E85:G85"/>
    <mergeCell ref="E55:G55"/>
    <mergeCell ref="H55:M55"/>
    <mergeCell ref="E56:G56"/>
    <mergeCell ref="H56:M56"/>
    <mergeCell ref="O57:Q57"/>
    <mergeCell ref="B57:D57"/>
    <mergeCell ref="R57:U57"/>
    <mergeCell ref="Q81:R81"/>
    <mergeCell ref="B70:D70"/>
    <mergeCell ref="E70:G70"/>
    <mergeCell ref="H70:M70"/>
    <mergeCell ref="P40:U40"/>
    <mergeCell ref="W49:Y49"/>
    <mergeCell ref="W51:Y51"/>
    <mergeCell ref="W54:Y54"/>
    <mergeCell ref="U42:V42"/>
    <mergeCell ref="U44:V44"/>
    <mergeCell ref="B46:D46"/>
    <mergeCell ref="E46:G46"/>
    <mergeCell ref="H46:M46"/>
    <mergeCell ref="G64:K64"/>
    <mergeCell ref="G79:K79"/>
    <mergeCell ref="L79:N79"/>
    <mergeCell ref="P79:U79"/>
    <mergeCell ref="N70:Q70"/>
    <mergeCell ref="R70:U70"/>
    <mergeCell ref="B71:D71"/>
    <mergeCell ref="C278:E278"/>
    <mergeCell ref="F278:O278"/>
    <mergeCell ref="Q278:R278"/>
    <mergeCell ref="D236:F236"/>
    <mergeCell ref="B246:F246"/>
    <mergeCell ref="O319:R319"/>
    <mergeCell ref="P320:R320"/>
    <mergeCell ref="D314:F314"/>
    <mergeCell ref="G314:P314"/>
    <mergeCell ref="R314:S314"/>
    <mergeCell ref="I308:K308"/>
    <mergeCell ref="J245:L245"/>
    <mergeCell ref="N245:P245"/>
    <mergeCell ref="Q245:S245"/>
    <mergeCell ref="T245:V245"/>
    <mergeCell ref="H248:I248"/>
    <mergeCell ref="K248:L248"/>
    <mergeCell ref="O248:P248"/>
    <mergeCell ref="R248:S248"/>
    <mergeCell ref="E288:G288"/>
    <mergeCell ref="H288:M288"/>
    <mergeCell ref="N288:Q288"/>
    <mergeCell ref="S323:V323"/>
    <mergeCell ref="S321:V321"/>
    <mergeCell ref="S305:V305"/>
    <mergeCell ref="E293:G293"/>
    <mergeCell ref="Q312:V312"/>
    <mergeCell ref="H284:M284"/>
    <mergeCell ref="N284:Q284"/>
    <mergeCell ref="E285:G285"/>
    <mergeCell ref="E283:G283"/>
    <mergeCell ref="B285:D285"/>
    <mergeCell ref="X316:Z316"/>
    <mergeCell ref="C318:E318"/>
    <mergeCell ref="F318:H318"/>
    <mergeCell ref="I318:N318"/>
    <mergeCell ref="O318:R318"/>
    <mergeCell ref="S318:V318"/>
    <mergeCell ref="W318:Z318"/>
    <mergeCell ref="F321:H321"/>
    <mergeCell ref="I321:N321"/>
    <mergeCell ref="P321:R321"/>
    <mergeCell ref="S320:V320"/>
    <mergeCell ref="S319:V319"/>
    <mergeCell ref="H602:I602"/>
    <mergeCell ref="K602:L602"/>
    <mergeCell ref="O602:P602"/>
    <mergeCell ref="R602:S602"/>
    <mergeCell ref="U602:V602"/>
    <mergeCell ref="F566:H566"/>
    <mergeCell ref="C566:E566"/>
    <mergeCell ref="C562:E562"/>
    <mergeCell ref="F562:H562"/>
    <mergeCell ref="I562:N562"/>
    <mergeCell ref="O562:R562"/>
    <mergeCell ref="T562:V562"/>
    <mergeCell ref="M574:S574"/>
    <mergeCell ref="H576:L576"/>
    <mergeCell ref="C582:E582"/>
    <mergeCell ref="F582:H582"/>
    <mergeCell ref="I582:N582"/>
    <mergeCell ref="O582:R582"/>
    <mergeCell ref="H601:I601"/>
    <mergeCell ref="K601:L601"/>
    <mergeCell ref="O601:P601"/>
    <mergeCell ref="R601:S601"/>
    <mergeCell ref="U601:V601"/>
    <mergeCell ref="H599:I599"/>
    <mergeCell ref="K599:L599"/>
    <mergeCell ref="O599:P599"/>
    <mergeCell ref="R599:S599"/>
    <mergeCell ref="U599:V599"/>
    <mergeCell ref="H600:I600"/>
    <mergeCell ref="H603:I603"/>
    <mergeCell ref="K603:L603"/>
    <mergeCell ref="O603:P603"/>
    <mergeCell ref="R603:S603"/>
    <mergeCell ref="U603:V603"/>
    <mergeCell ref="G598:I598"/>
    <mergeCell ref="J598:L598"/>
    <mergeCell ref="N598:P598"/>
    <mergeCell ref="Q598:S598"/>
    <mergeCell ref="C81:E81"/>
    <mergeCell ref="F81:O81"/>
    <mergeCell ref="N86:Q86"/>
    <mergeCell ref="R86:U86"/>
    <mergeCell ref="E89:G89"/>
    <mergeCell ref="H89:M89"/>
    <mergeCell ref="R89:U89"/>
    <mergeCell ref="B86:D86"/>
    <mergeCell ref="B91:D91"/>
    <mergeCell ref="E91:G91"/>
    <mergeCell ref="H91:M91"/>
    <mergeCell ref="N91:Q91"/>
    <mergeCell ref="B603:F603"/>
    <mergeCell ref="B601:F601"/>
    <mergeCell ref="B599:F599"/>
    <mergeCell ref="G593:K593"/>
    <mergeCell ref="L593:N593"/>
    <mergeCell ref="P593:U593"/>
    <mergeCell ref="C583:E583"/>
    <mergeCell ref="F583:H583"/>
    <mergeCell ref="I583:N583"/>
    <mergeCell ref="O583:R583"/>
    <mergeCell ref="S583:V583"/>
    <mergeCell ref="L121:N121"/>
    <mergeCell ref="P121:U121"/>
    <mergeCell ref="B127:D127"/>
    <mergeCell ref="C123:E123"/>
    <mergeCell ref="F123:O123"/>
    <mergeCell ref="E127:G127"/>
    <mergeCell ref="H127:M127"/>
    <mergeCell ref="N127:Q127"/>
    <mergeCell ref="R127:U127"/>
    <mergeCell ref="S230:U230"/>
    <mergeCell ref="W230:Y230"/>
    <mergeCell ref="C320:E320"/>
    <mergeCell ref="F320:H320"/>
    <mergeCell ref="I320:N320"/>
    <mergeCell ref="C319:E319"/>
    <mergeCell ref="F319:H319"/>
    <mergeCell ref="I319:N319"/>
    <mergeCell ref="B290:D290"/>
    <mergeCell ref="E308:G308"/>
    <mergeCell ref="S288:U288"/>
    <mergeCell ref="H285:M285"/>
    <mergeCell ref="N285:Q285"/>
    <mergeCell ref="H283:M283"/>
    <mergeCell ref="N283:Q283"/>
    <mergeCell ref="B284:D284"/>
    <mergeCell ref="E284:G284"/>
    <mergeCell ref="V316:W316"/>
    <mergeCell ref="N290:Q290"/>
    <mergeCell ref="B289:D289"/>
    <mergeCell ref="E289:G289"/>
    <mergeCell ref="H289:M289"/>
    <mergeCell ref="B288:D288"/>
    <mergeCell ref="S129:U129"/>
    <mergeCell ref="D75:F75"/>
    <mergeCell ref="H75:J75"/>
    <mergeCell ref="O89:Q89"/>
    <mergeCell ref="B95:D95"/>
    <mergeCell ref="B49:D49"/>
    <mergeCell ref="E49:G49"/>
    <mergeCell ref="H49:M49"/>
    <mergeCell ref="R49:U49"/>
    <mergeCell ref="B48:D48"/>
    <mergeCell ref="E48:G48"/>
    <mergeCell ref="H48:M48"/>
    <mergeCell ref="B54:D54"/>
    <mergeCell ref="E54:G54"/>
    <mergeCell ref="O55:Q55"/>
    <mergeCell ref="H54:M54"/>
    <mergeCell ref="R54:U54"/>
    <mergeCell ref="R48:U48"/>
    <mergeCell ref="O49:Q49"/>
    <mergeCell ref="S51:U51"/>
    <mergeCell ref="O54:Q54"/>
    <mergeCell ref="B88:D88"/>
    <mergeCell ref="E88:G88"/>
    <mergeCell ref="B85:D85"/>
    <mergeCell ref="C66:E66"/>
    <mergeCell ref="F66:O66"/>
    <mergeCell ref="Q66:R66"/>
    <mergeCell ref="U66:V66"/>
    <mergeCell ref="H117:J117"/>
    <mergeCell ref="H119:J119"/>
    <mergeCell ref="L119:R119"/>
    <mergeCell ref="G121:K121"/>
    <mergeCell ref="B226:D226"/>
    <mergeCell ref="B47:D47"/>
    <mergeCell ref="E47:G47"/>
    <mergeCell ref="H47:M47"/>
    <mergeCell ref="N47:Q47"/>
    <mergeCell ref="R47:U47"/>
    <mergeCell ref="O48:Q48"/>
    <mergeCell ref="W224:Y224"/>
    <mergeCell ref="S225:U225"/>
    <mergeCell ref="W133:Y133"/>
    <mergeCell ref="E97:G97"/>
    <mergeCell ref="H97:M97"/>
    <mergeCell ref="N97:Q97"/>
    <mergeCell ref="B98:D98"/>
    <mergeCell ref="E98:G98"/>
    <mergeCell ref="H98:M98"/>
    <mergeCell ref="R98:U98"/>
    <mergeCell ref="B97:D97"/>
    <mergeCell ref="B133:D133"/>
    <mergeCell ref="E133:G133"/>
    <mergeCell ref="H133:M133"/>
    <mergeCell ref="N133:Q133"/>
    <mergeCell ref="S133:U133"/>
    <mergeCell ref="U123:V123"/>
    <mergeCell ref="B129:D129"/>
    <mergeCell ref="E129:G129"/>
    <mergeCell ref="H129:M129"/>
    <mergeCell ref="N128:Q128"/>
    <mergeCell ref="R128:U128"/>
    <mergeCell ref="Q123:R123"/>
    <mergeCell ref="W128:Y128"/>
    <mergeCell ref="W129:Y129"/>
    <mergeCell ref="W290:Y290"/>
    <mergeCell ref="I310:K310"/>
    <mergeCell ref="M310:S310"/>
    <mergeCell ref="H312:L312"/>
    <mergeCell ref="M312:O312"/>
    <mergeCell ref="U125:V125"/>
    <mergeCell ref="W125:Y125"/>
    <mergeCell ref="D117:F117"/>
    <mergeCell ref="O131:Q131"/>
    <mergeCell ref="W131:Y131"/>
    <mergeCell ref="G143:K143"/>
    <mergeCell ref="E210:J210"/>
    <mergeCell ref="O210:T210"/>
    <mergeCell ref="B229:D229"/>
    <mergeCell ref="E229:G229"/>
    <mergeCell ref="H229:M229"/>
    <mergeCell ref="N229:Q229"/>
    <mergeCell ref="R223:U223"/>
    <mergeCell ref="B224:D224"/>
    <mergeCell ref="E224:G224"/>
    <mergeCell ref="H224:M224"/>
    <mergeCell ref="N224:Q224"/>
    <mergeCell ref="R224:U224"/>
    <mergeCell ref="P217:U217"/>
    <mergeCell ref="C219:E219"/>
    <mergeCell ref="F219:O219"/>
    <mergeCell ref="Q219:R219"/>
    <mergeCell ref="B213:D213"/>
    <mergeCell ref="B223:D223"/>
    <mergeCell ref="E223:G223"/>
    <mergeCell ref="H223:M223"/>
    <mergeCell ref="N223:Q223"/>
    <mergeCell ref="D351:F351"/>
    <mergeCell ref="G351:P351"/>
    <mergeCell ref="R351:S351"/>
    <mergeCell ref="V351:W351"/>
    <mergeCell ref="V353:W353"/>
    <mergeCell ref="X353:Z353"/>
    <mergeCell ref="C355:E355"/>
    <mergeCell ref="F355:H355"/>
    <mergeCell ref="C357:E357"/>
    <mergeCell ref="F357:H357"/>
    <mergeCell ref="E226:G226"/>
    <mergeCell ref="H226:M226"/>
    <mergeCell ref="N226:Q226"/>
    <mergeCell ref="B225:D225"/>
    <mergeCell ref="E225:G225"/>
    <mergeCell ref="H225:M225"/>
    <mergeCell ref="E345:G345"/>
    <mergeCell ref="I345:K345"/>
    <mergeCell ref="I347:K347"/>
    <mergeCell ref="M347:S347"/>
    <mergeCell ref="H349:L349"/>
    <mergeCell ref="M349:O349"/>
    <mergeCell ref="C325:E325"/>
    <mergeCell ref="F325:H325"/>
    <mergeCell ref="I325:N325"/>
    <mergeCell ref="S325:V325"/>
    <mergeCell ref="V314:W314"/>
    <mergeCell ref="C324:E324"/>
    <mergeCell ref="P325:R325"/>
    <mergeCell ref="S289:U289"/>
    <mergeCell ref="W289:Y289"/>
    <mergeCell ref="S290:U290"/>
    <mergeCell ref="W355:Z355"/>
    <mergeCell ref="C356:E356"/>
    <mergeCell ref="E452:G452"/>
    <mergeCell ref="I452:K452"/>
    <mergeCell ref="X464:Z464"/>
    <mergeCell ref="X465:Z465"/>
    <mergeCell ref="X463:Z463"/>
    <mergeCell ref="X358:Z358"/>
    <mergeCell ref="C360:E360"/>
    <mergeCell ref="F360:H360"/>
    <mergeCell ref="I360:N360"/>
    <mergeCell ref="P360:R360"/>
    <mergeCell ref="F467:H467"/>
    <mergeCell ref="I467:N467"/>
    <mergeCell ref="S467:V467"/>
    <mergeCell ref="C465:E465"/>
    <mergeCell ref="X470:Z470"/>
    <mergeCell ref="C469:E469"/>
    <mergeCell ref="F469:H469"/>
    <mergeCell ref="I469:N469"/>
    <mergeCell ref="O469:R469"/>
    <mergeCell ref="D458:F458"/>
    <mergeCell ref="W482:Y482"/>
    <mergeCell ref="W483:Y483"/>
    <mergeCell ref="X491:Y491"/>
    <mergeCell ref="X492:Y492"/>
    <mergeCell ref="B491:F491"/>
    <mergeCell ref="B492:F492"/>
    <mergeCell ref="B486:F486"/>
    <mergeCell ref="B482:F483"/>
    <mergeCell ref="C464:E464"/>
    <mergeCell ref="B487:F487"/>
    <mergeCell ref="B485:F485"/>
    <mergeCell ref="L476:T476"/>
    <mergeCell ref="P464:R464"/>
    <mergeCell ref="P470:R470"/>
    <mergeCell ref="T471:V471"/>
    <mergeCell ref="F470:H470"/>
    <mergeCell ref="I470:N470"/>
    <mergeCell ref="S470:V470"/>
    <mergeCell ref="S464:V464"/>
    <mergeCell ref="B484:F484"/>
    <mergeCell ref="C467:E467"/>
    <mergeCell ref="F471:H471"/>
    <mergeCell ref="I471:N471"/>
    <mergeCell ref="O471:R471"/>
    <mergeCell ref="C470:E470"/>
    <mergeCell ref="C527:E527"/>
    <mergeCell ref="F527:H527"/>
    <mergeCell ref="I527:N527"/>
    <mergeCell ref="O527:R527"/>
    <mergeCell ref="S524:V524"/>
    <mergeCell ref="C523:E523"/>
    <mergeCell ref="F523:H523"/>
    <mergeCell ref="I523:N523"/>
    <mergeCell ref="O523:R523"/>
    <mergeCell ref="S523:V523"/>
    <mergeCell ref="C526:E526"/>
    <mergeCell ref="F526:H526"/>
    <mergeCell ref="I526:N526"/>
    <mergeCell ref="S526:V526"/>
    <mergeCell ref="C524:E524"/>
    <mergeCell ref="F524:H524"/>
    <mergeCell ref="I524:N524"/>
    <mergeCell ref="P524:R524"/>
    <mergeCell ref="P526:R526"/>
    <mergeCell ref="T527:V527"/>
    <mergeCell ref="D474:F474"/>
    <mergeCell ref="H474:J474"/>
    <mergeCell ref="H476:J476"/>
    <mergeCell ref="G478:K478"/>
    <mergeCell ref="K485:L485"/>
    <mergeCell ref="E549:G549"/>
    <mergeCell ref="C522:E522"/>
    <mergeCell ref="F522:H522"/>
    <mergeCell ref="I522:N522"/>
    <mergeCell ref="O522:R522"/>
    <mergeCell ref="S522:V522"/>
    <mergeCell ref="V520:W520"/>
    <mergeCell ref="I514:K514"/>
    <mergeCell ref="E512:G512"/>
    <mergeCell ref="M514:S514"/>
    <mergeCell ref="H516:L516"/>
    <mergeCell ref="M516:O516"/>
    <mergeCell ref="Q516:V516"/>
    <mergeCell ref="D518:F518"/>
    <mergeCell ref="G518:P518"/>
    <mergeCell ref="R518:S518"/>
    <mergeCell ref="V518:W518"/>
    <mergeCell ref="W522:Z522"/>
    <mergeCell ref="X520:Z520"/>
    <mergeCell ref="I512:K512"/>
    <mergeCell ref="C529:E529"/>
    <mergeCell ref="F529:H529"/>
    <mergeCell ref="I529:N529"/>
    <mergeCell ref="S529:V529"/>
    <mergeCell ref="X526:Z526"/>
    <mergeCell ref="X527:Z527"/>
    <mergeCell ref="F531:H531"/>
    <mergeCell ref="I531:N531"/>
    <mergeCell ref="S531:V531"/>
    <mergeCell ref="C530:E530"/>
    <mergeCell ref="F530:H530"/>
    <mergeCell ref="I530:N530"/>
    <mergeCell ref="S530:V530"/>
    <mergeCell ref="C532:E532"/>
    <mergeCell ref="F532:H532"/>
    <mergeCell ref="O561:R561"/>
    <mergeCell ref="C560:E560"/>
    <mergeCell ref="F560:H560"/>
    <mergeCell ref="I560:N560"/>
    <mergeCell ref="O560:R560"/>
    <mergeCell ref="D555:F555"/>
    <mergeCell ref="G555:P555"/>
    <mergeCell ref="R555:S555"/>
    <mergeCell ref="V555:W555"/>
    <mergeCell ref="H553:L553"/>
    <mergeCell ref="M553:O553"/>
    <mergeCell ref="Q553:V553"/>
    <mergeCell ref="W559:Z559"/>
    <mergeCell ref="I549:K549"/>
    <mergeCell ref="X530:Z530"/>
    <mergeCell ref="D540:F540"/>
    <mergeCell ref="V540:W540"/>
    <mergeCell ref="X542:Z542"/>
    <mergeCell ref="C559:E559"/>
    <mergeCell ref="F559:H559"/>
    <mergeCell ref="I559:N559"/>
    <mergeCell ref="O559:R559"/>
    <mergeCell ref="S559:V559"/>
    <mergeCell ref="C546:E546"/>
    <mergeCell ref="T546:V546"/>
    <mergeCell ref="X546:Z546"/>
    <mergeCell ref="B597:F598"/>
    <mergeCell ref="X601:Y601"/>
    <mergeCell ref="F563:H563"/>
    <mergeCell ref="I563:N563"/>
    <mergeCell ref="T566:V566"/>
    <mergeCell ref="X566:Z566"/>
    <mergeCell ref="T567:V567"/>
    <mergeCell ref="X567:Z567"/>
    <mergeCell ref="T568:V568"/>
    <mergeCell ref="X568:Z568"/>
    <mergeCell ref="P584:R584"/>
    <mergeCell ref="T584:V584"/>
    <mergeCell ref="X584:Z584"/>
    <mergeCell ref="X580:Z580"/>
    <mergeCell ref="D578:F578"/>
    <mergeCell ref="G578:P578"/>
    <mergeCell ref="R578:S578"/>
    <mergeCell ref="U595:V595"/>
    <mergeCell ref="W595:Y595"/>
    <mergeCell ref="H591:J591"/>
    <mergeCell ref="L591:T591"/>
    <mergeCell ref="V578:W578"/>
    <mergeCell ref="C565:E565"/>
    <mergeCell ref="F565:H565"/>
    <mergeCell ref="I565:N565"/>
    <mergeCell ref="O565:R565"/>
    <mergeCell ref="E572:G572"/>
    <mergeCell ref="I561:N561"/>
    <mergeCell ref="C561:E561"/>
    <mergeCell ref="F561:H561"/>
    <mergeCell ref="M576:O576"/>
    <mergeCell ref="Q576:V576"/>
    <mergeCell ref="H105:J105"/>
    <mergeCell ref="W56:Y56"/>
    <mergeCell ref="W57:Y57"/>
    <mergeCell ref="W86:Y86"/>
    <mergeCell ref="W87:Y87"/>
    <mergeCell ref="W88:Y88"/>
    <mergeCell ref="U83:V83"/>
    <mergeCell ref="U68:V68"/>
    <mergeCell ref="W68:Y68"/>
    <mergeCell ref="O88:Q88"/>
    <mergeCell ref="N87:Q87"/>
    <mergeCell ref="L62:R62"/>
    <mergeCell ref="L64:N64"/>
    <mergeCell ref="P64:U64"/>
    <mergeCell ref="S94:U94"/>
    <mergeCell ref="W94:Y94"/>
    <mergeCell ref="S95:U95"/>
    <mergeCell ref="W95:Y95"/>
    <mergeCell ref="S87:U87"/>
    <mergeCell ref="R88:U88"/>
    <mergeCell ref="W91:Y91"/>
    <mergeCell ref="S91:U91"/>
    <mergeCell ref="H88:M88"/>
    <mergeCell ref="H85:M85"/>
    <mergeCell ref="N85:Q85"/>
    <mergeCell ref="R85:U85"/>
    <mergeCell ref="O98:Q98"/>
    <mergeCell ref="F546:H546"/>
    <mergeCell ref="I546:N546"/>
    <mergeCell ref="O546:R546"/>
    <mergeCell ref="W605:Y606"/>
    <mergeCell ref="W597:Y597"/>
    <mergeCell ref="W598:Y598"/>
    <mergeCell ref="X599:Y599"/>
    <mergeCell ref="X600:Y600"/>
    <mergeCell ref="X524:Z524"/>
    <mergeCell ref="U219:V219"/>
    <mergeCell ref="N287:Q287"/>
    <mergeCell ref="N129:Q129"/>
    <mergeCell ref="V127:Y127"/>
    <mergeCell ref="J213:L213"/>
    <mergeCell ref="N225:Q225"/>
    <mergeCell ref="L210:N210"/>
    <mergeCell ref="V210:X210"/>
    <mergeCell ref="N228:Q228"/>
    <mergeCell ref="U221:V221"/>
    <mergeCell ref="P143:U143"/>
    <mergeCell ref="S463:V463"/>
    <mergeCell ref="T206:U206"/>
    <mergeCell ref="V206:X206"/>
    <mergeCell ref="E207:J207"/>
    <mergeCell ref="K207:N207"/>
    <mergeCell ref="O207:T207"/>
    <mergeCell ref="U207:X207"/>
    <mergeCell ref="E203:J203"/>
    <mergeCell ref="O203:T203"/>
    <mergeCell ref="B205:F205"/>
    <mergeCell ref="G205:Y205"/>
    <mergeCell ref="B207:D207"/>
    <mergeCell ref="C201:D201"/>
    <mergeCell ref="F201:J201"/>
    <mergeCell ref="L201:N201"/>
    <mergeCell ref="B96:D96"/>
    <mergeCell ref="E96:G96"/>
    <mergeCell ref="R96:U96"/>
    <mergeCell ref="O96:Q96"/>
    <mergeCell ref="E86:G86"/>
    <mergeCell ref="H86:M86"/>
    <mergeCell ref="E95:G95"/>
    <mergeCell ref="H95:M95"/>
    <mergeCell ref="N95:Q95"/>
    <mergeCell ref="B94:D94"/>
    <mergeCell ref="E94:G94"/>
    <mergeCell ref="H94:M94"/>
    <mergeCell ref="N94:Q94"/>
    <mergeCell ref="B89:D89"/>
    <mergeCell ref="W96:Y96"/>
    <mergeCell ref="S97:U97"/>
    <mergeCell ref="W97:Y97"/>
    <mergeCell ref="B92:D92"/>
    <mergeCell ref="E92:G92"/>
    <mergeCell ref="B87:D87"/>
    <mergeCell ref="E87:G87"/>
    <mergeCell ref="H87:M87"/>
    <mergeCell ref="W98:Y98"/>
    <mergeCell ref="S136:U136"/>
    <mergeCell ref="W136:Y136"/>
    <mergeCell ref="W164:Y164"/>
    <mergeCell ref="W134:Y134"/>
    <mergeCell ref="S135:U135"/>
    <mergeCell ref="W135:Y135"/>
    <mergeCell ref="B100:D100"/>
    <mergeCell ref="E100:G100"/>
    <mergeCell ref="H100:M100"/>
    <mergeCell ref="R100:U100"/>
    <mergeCell ref="B99:D99"/>
    <mergeCell ref="E99:G99"/>
    <mergeCell ref="H99:M99"/>
    <mergeCell ref="N99:Q99"/>
    <mergeCell ref="S99:U99"/>
    <mergeCell ref="W99:Y99"/>
    <mergeCell ref="O100:Q100"/>
    <mergeCell ref="W100:Y100"/>
    <mergeCell ref="B130:D130"/>
    <mergeCell ref="D103:F103"/>
    <mergeCell ref="E130:G130"/>
    <mergeCell ref="H130:M130"/>
    <mergeCell ref="N130:Q130"/>
    <mergeCell ref="B128:D128"/>
    <mergeCell ref="E128:G128"/>
    <mergeCell ref="H128:M128"/>
    <mergeCell ref="S130:U130"/>
    <mergeCell ref="F145:O145"/>
    <mergeCell ref="Q145:R145"/>
    <mergeCell ref="U145:V145"/>
    <mergeCell ref="U147:V147"/>
    <mergeCell ref="C208:D208"/>
    <mergeCell ref="F208:J208"/>
    <mergeCell ref="B200:D200"/>
    <mergeCell ref="E200:J200"/>
    <mergeCell ref="K200:N200"/>
    <mergeCell ref="O200:T200"/>
    <mergeCell ref="U200:X200"/>
    <mergeCell ref="T199:U199"/>
    <mergeCell ref="V199:X199"/>
    <mergeCell ref="B198:F198"/>
    <mergeCell ref="G198:Y198"/>
    <mergeCell ref="B136:D136"/>
    <mergeCell ref="E136:G136"/>
    <mergeCell ref="H136:M136"/>
    <mergeCell ref="N136:Q136"/>
    <mergeCell ref="B164:D164"/>
    <mergeCell ref="E164:G164"/>
    <mergeCell ref="H164:M164"/>
    <mergeCell ref="N164:Q164"/>
    <mergeCell ref="R164:U164"/>
    <mergeCell ref="U161:V161"/>
    <mergeCell ref="W161:Y161"/>
    <mergeCell ref="E163:G163"/>
    <mergeCell ref="H163:M163"/>
    <mergeCell ref="N163:Q163"/>
    <mergeCell ref="R163:U163"/>
    <mergeCell ref="V163:Y163"/>
    <mergeCell ref="D153:F153"/>
    <mergeCell ref="H153:J153"/>
    <mergeCell ref="H155:J155"/>
    <mergeCell ref="L155:R155"/>
    <mergeCell ref="G157:K157"/>
    <mergeCell ref="L276:N276"/>
    <mergeCell ref="H252:I252"/>
    <mergeCell ref="K252:L252"/>
    <mergeCell ref="O252:P252"/>
    <mergeCell ref="R252:S252"/>
    <mergeCell ref="P201:T201"/>
    <mergeCell ref="V201:X201"/>
    <mergeCell ref="F202:J202"/>
    <mergeCell ref="L202:N202"/>
    <mergeCell ref="P202:T202"/>
    <mergeCell ref="V202:X202"/>
    <mergeCell ref="L203:N203"/>
    <mergeCell ref="V203:X203"/>
    <mergeCell ref="N244:P244"/>
    <mergeCell ref="Q244:S244"/>
    <mergeCell ref="T244:V244"/>
    <mergeCell ref="G245:I245"/>
    <mergeCell ref="S226:U226"/>
    <mergeCell ref="W226:Y226"/>
    <mergeCell ref="S228:U228"/>
    <mergeCell ref="W228:Y228"/>
    <mergeCell ref="S229:U229"/>
    <mergeCell ref="W229:Y229"/>
    <mergeCell ref="G244:I244"/>
    <mergeCell ref="V223:Y223"/>
    <mergeCell ref="W221:Y221"/>
    <mergeCell ref="E231:G231"/>
    <mergeCell ref="H231:M231"/>
    <mergeCell ref="N231:Q231"/>
    <mergeCell ref="B244:F245"/>
    <mergeCell ref="H236:J236"/>
    <mergeCell ref="B230:D230"/>
    <mergeCell ref="F303:H303"/>
    <mergeCell ref="I303:N303"/>
    <mergeCell ref="C304:E304"/>
    <mergeCell ref="F304:H304"/>
    <mergeCell ref="E330:G330"/>
    <mergeCell ref="E282:G282"/>
    <mergeCell ref="H282:M282"/>
    <mergeCell ref="N282:Q282"/>
    <mergeCell ref="B253:F253"/>
    <mergeCell ref="B254:F254"/>
    <mergeCell ref="B252:F252"/>
    <mergeCell ref="R282:U282"/>
    <mergeCell ref="B272:D272"/>
    <mergeCell ref="H246:I246"/>
    <mergeCell ref="K246:L246"/>
    <mergeCell ref="O246:P246"/>
    <mergeCell ref="R246:S246"/>
    <mergeCell ref="U246:V246"/>
    <mergeCell ref="H247:I247"/>
    <mergeCell ref="K247:L247"/>
    <mergeCell ref="O247:P247"/>
    <mergeCell ref="R247:S247"/>
    <mergeCell ref="U247:V247"/>
    <mergeCell ref="B282:D282"/>
    <mergeCell ref="P276:U276"/>
    <mergeCell ref="B251:F251"/>
    <mergeCell ref="B250:F250"/>
    <mergeCell ref="B249:F249"/>
    <mergeCell ref="B248:F248"/>
    <mergeCell ref="J272:L272"/>
    <mergeCell ref="H274:J274"/>
    <mergeCell ref="G276:K276"/>
    <mergeCell ref="X523:Z523"/>
    <mergeCell ref="W494:Y494"/>
    <mergeCell ref="H486:I486"/>
    <mergeCell ref="K486:L486"/>
    <mergeCell ref="O486:P486"/>
    <mergeCell ref="R486:S486"/>
    <mergeCell ref="X602:Y602"/>
    <mergeCell ref="H489:I489"/>
    <mergeCell ref="K489:L489"/>
    <mergeCell ref="O489:P489"/>
    <mergeCell ref="R489:S489"/>
    <mergeCell ref="U489:V489"/>
    <mergeCell ref="X489:Y489"/>
    <mergeCell ref="H490:I490"/>
    <mergeCell ref="K490:L490"/>
    <mergeCell ref="O490:P490"/>
    <mergeCell ref="R490:S490"/>
    <mergeCell ref="U490:V490"/>
    <mergeCell ref="X490:Y490"/>
    <mergeCell ref="H501:L501"/>
    <mergeCell ref="M501:O501"/>
    <mergeCell ref="Q501:V501"/>
    <mergeCell ref="I551:K551"/>
    <mergeCell ref="V505:W505"/>
    <mergeCell ref="X505:Z505"/>
    <mergeCell ref="M538:O538"/>
    <mergeCell ref="Q538:V538"/>
    <mergeCell ref="G540:P540"/>
    <mergeCell ref="R540:S540"/>
    <mergeCell ref="W582:Z582"/>
    <mergeCell ref="W583:Z583"/>
    <mergeCell ref="S582:V582"/>
    <mergeCell ref="X603:Y603"/>
    <mergeCell ref="P531:R531"/>
    <mergeCell ref="X531:Z531"/>
    <mergeCell ref="P532:R532"/>
    <mergeCell ref="X532:Z532"/>
    <mergeCell ref="T561:V561"/>
    <mergeCell ref="X561:Z561"/>
    <mergeCell ref="T563:V563"/>
    <mergeCell ref="X563:Z563"/>
    <mergeCell ref="T565:V565"/>
    <mergeCell ref="X565:Z565"/>
    <mergeCell ref="O563:R563"/>
    <mergeCell ref="M551:S551"/>
    <mergeCell ref="W560:Z560"/>
    <mergeCell ref="S560:V560"/>
    <mergeCell ref="B586:W586"/>
    <mergeCell ref="D589:F589"/>
    <mergeCell ref="H589:J589"/>
    <mergeCell ref="I532:N532"/>
    <mergeCell ref="S532:V532"/>
    <mergeCell ref="V557:W557"/>
    <mergeCell ref="X557:Z557"/>
    <mergeCell ref="C563:E563"/>
    <mergeCell ref="E534:G534"/>
    <mergeCell ref="I534:K534"/>
    <mergeCell ref="I536:K536"/>
    <mergeCell ref="B602:F602"/>
    <mergeCell ref="B600:F600"/>
    <mergeCell ref="C567:E567"/>
    <mergeCell ref="F567:H567"/>
    <mergeCell ref="I567:N567"/>
    <mergeCell ref="V542:W542"/>
    <mergeCell ref="B31:D31"/>
    <mergeCell ref="E31:G31"/>
    <mergeCell ref="H31:M31"/>
    <mergeCell ref="N31:Q31"/>
    <mergeCell ref="R31:U31"/>
    <mergeCell ref="V31:Y31"/>
    <mergeCell ref="B32:D32"/>
    <mergeCell ref="E32:G32"/>
    <mergeCell ref="H32:M32"/>
    <mergeCell ref="N32:Q32"/>
    <mergeCell ref="R32:U32"/>
    <mergeCell ref="W32:Y32"/>
    <mergeCell ref="D21:F21"/>
    <mergeCell ref="H21:J21"/>
    <mergeCell ref="H23:J23"/>
    <mergeCell ref="L23:R23"/>
    <mergeCell ref="G25:K25"/>
    <mergeCell ref="L25:N25"/>
    <mergeCell ref="P25:U25"/>
    <mergeCell ref="C27:E27"/>
    <mergeCell ref="F27:O27"/>
    <mergeCell ref="Q27:R27"/>
    <mergeCell ref="U27:V27"/>
    <mergeCell ref="U29:V29"/>
    <mergeCell ref="B33:D33"/>
    <mergeCell ref="E33:G33"/>
    <mergeCell ref="H33:M33"/>
    <mergeCell ref="O33:Q33"/>
    <mergeCell ref="R33:U33"/>
    <mergeCell ref="W33:Y33"/>
    <mergeCell ref="B50:D50"/>
    <mergeCell ref="E50:G50"/>
    <mergeCell ref="H50:M50"/>
    <mergeCell ref="O50:Q50"/>
    <mergeCell ref="R50:U50"/>
    <mergeCell ref="W50:Y50"/>
    <mergeCell ref="W47:Y47"/>
    <mergeCell ref="W48:Y48"/>
    <mergeCell ref="F42:O42"/>
    <mergeCell ref="Q42:R42"/>
    <mergeCell ref="W52:Y52"/>
    <mergeCell ref="B52:D52"/>
    <mergeCell ref="E52:G52"/>
    <mergeCell ref="H52:M52"/>
    <mergeCell ref="O52:Q52"/>
    <mergeCell ref="R52:U52"/>
    <mergeCell ref="W44:Y44"/>
    <mergeCell ref="W55:Y55"/>
    <mergeCell ref="O56:Q56"/>
    <mergeCell ref="N46:Q46"/>
    <mergeCell ref="R46:U46"/>
    <mergeCell ref="C42:E42"/>
    <mergeCell ref="V46:Y46"/>
    <mergeCell ref="B55:D55"/>
    <mergeCell ref="R55:U55"/>
    <mergeCell ref="B56:D56"/>
    <mergeCell ref="R56:U56"/>
    <mergeCell ref="B51:D51"/>
    <mergeCell ref="O485:P485"/>
    <mergeCell ref="R485:S485"/>
    <mergeCell ref="U485:V485"/>
    <mergeCell ref="B72:D72"/>
    <mergeCell ref="E72:G72"/>
    <mergeCell ref="H72:M72"/>
    <mergeCell ref="N72:Q72"/>
    <mergeCell ref="S72:U72"/>
    <mergeCell ref="W72:Y72"/>
    <mergeCell ref="B73:D73"/>
    <mergeCell ref="E73:G73"/>
    <mergeCell ref="H73:M73"/>
    <mergeCell ref="O73:Q73"/>
    <mergeCell ref="R73:U73"/>
    <mergeCell ref="W73:Y73"/>
    <mergeCell ref="X467:Z467"/>
    <mergeCell ref="S326:V326"/>
    <mergeCell ref="R458:S458"/>
    <mergeCell ref="V458:W458"/>
    <mergeCell ref="X484:Y484"/>
    <mergeCell ref="X469:Z469"/>
    <mergeCell ref="L478:N478"/>
    <mergeCell ref="P478:U478"/>
    <mergeCell ref="E476:G476"/>
    <mergeCell ref="C463:E463"/>
    <mergeCell ref="C462:E462"/>
    <mergeCell ref="W288:Y288"/>
    <mergeCell ref="H103:J103"/>
    <mergeCell ref="L105:R105"/>
    <mergeCell ref="G107:K107"/>
    <mergeCell ref="L107:N107"/>
    <mergeCell ref="P107:U107"/>
    <mergeCell ref="C109:E109"/>
    <mergeCell ref="F109:O109"/>
    <mergeCell ref="Q109:R109"/>
    <mergeCell ref="U109:V109"/>
    <mergeCell ref="U111:V111"/>
    <mergeCell ref="D139:F139"/>
    <mergeCell ref="H139:J139"/>
    <mergeCell ref="H141:J141"/>
    <mergeCell ref="L141:R141"/>
    <mergeCell ref="B113:D113"/>
    <mergeCell ref="B114:D114"/>
    <mergeCell ref="B115:D115"/>
    <mergeCell ref="E149:G149"/>
    <mergeCell ref="H149:M149"/>
    <mergeCell ref="N149:Q149"/>
    <mergeCell ref="R149:U149"/>
    <mergeCell ref="V149:Y149"/>
    <mergeCell ref="C145:E145"/>
    <mergeCell ref="X324:Z324"/>
    <mergeCell ref="X325:Z325"/>
    <mergeCell ref="N289:Q289"/>
    <mergeCell ref="G482:I482"/>
    <mergeCell ref="J482:L482"/>
    <mergeCell ref="N482:P482"/>
    <mergeCell ref="Q482:S482"/>
    <mergeCell ref="T482:V482"/>
    <mergeCell ref="G458:P458"/>
    <mergeCell ref="V460:W460"/>
    <mergeCell ref="U278:V278"/>
    <mergeCell ref="U280:V280"/>
    <mergeCell ref="W280:Y280"/>
    <mergeCell ref="V282:Y282"/>
    <mergeCell ref="V283:Y283"/>
    <mergeCell ref="R283:U283"/>
    <mergeCell ref="S284:U284"/>
    <mergeCell ref="W284:Y284"/>
    <mergeCell ref="S285:U285"/>
    <mergeCell ref="W111:Y111"/>
    <mergeCell ref="E113:G113"/>
    <mergeCell ref="H113:M113"/>
    <mergeCell ref="N113:Q113"/>
    <mergeCell ref="R113:U113"/>
    <mergeCell ref="V113:Y113"/>
    <mergeCell ref="E114:G114"/>
    <mergeCell ref="H114:M114"/>
    <mergeCell ref="N114:Q114"/>
    <mergeCell ref="R114:U114"/>
    <mergeCell ref="W114:Y114"/>
    <mergeCell ref="E115:G115"/>
    <mergeCell ref="H115:M115"/>
    <mergeCell ref="N115:Q115"/>
    <mergeCell ref="S115:U115"/>
    <mergeCell ref="W115:Y115"/>
    <mergeCell ref="W147:Y147"/>
    <mergeCell ref="B149:D149"/>
    <mergeCell ref="W130:Y130"/>
    <mergeCell ref="B150:D150"/>
    <mergeCell ref="E150:G150"/>
    <mergeCell ref="H150:M150"/>
    <mergeCell ref="N150:Q150"/>
    <mergeCell ref="R150:U150"/>
    <mergeCell ref="W150:Y150"/>
    <mergeCell ref="B167:D167"/>
    <mergeCell ref="J167:L167"/>
    <mergeCell ref="H169:J169"/>
    <mergeCell ref="L169:R169"/>
    <mergeCell ref="G171:K171"/>
    <mergeCell ref="L171:N171"/>
    <mergeCell ref="P171:U171"/>
    <mergeCell ref="U159:V159"/>
    <mergeCell ref="L157:N157"/>
    <mergeCell ref="P157:U157"/>
    <mergeCell ref="B135:D135"/>
    <mergeCell ref="E135:G135"/>
    <mergeCell ref="H135:M135"/>
    <mergeCell ref="N135:Q135"/>
    <mergeCell ref="B134:D134"/>
    <mergeCell ref="E134:G134"/>
    <mergeCell ref="H134:M134"/>
    <mergeCell ref="N134:Q134"/>
    <mergeCell ref="S134:U134"/>
    <mergeCell ref="C173:E173"/>
    <mergeCell ref="F173:O173"/>
    <mergeCell ref="Q173:R173"/>
    <mergeCell ref="U173:V173"/>
    <mergeCell ref="U175:V175"/>
    <mergeCell ref="W175:Y175"/>
    <mergeCell ref="B177:D177"/>
    <mergeCell ref="E177:G177"/>
    <mergeCell ref="H177:M177"/>
    <mergeCell ref="N177:Q177"/>
    <mergeCell ref="R177:U177"/>
    <mergeCell ref="V177:Y177"/>
    <mergeCell ref="B178:D178"/>
    <mergeCell ref="E178:G178"/>
    <mergeCell ref="H178:M178"/>
    <mergeCell ref="N178:Q178"/>
    <mergeCell ref="R178:U178"/>
    <mergeCell ref="W178:Y178"/>
    <mergeCell ref="B179:D179"/>
    <mergeCell ref="E179:G179"/>
    <mergeCell ref="H179:M179"/>
    <mergeCell ref="N179:Q179"/>
    <mergeCell ref="S179:U179"/>
    <mergeCell ref="W179:Y179"/>
    <mergeCell ref="B191:F191"/>
    <mergeCell ref="G191:Y191"/>
    <mergeCell ref="T192:U192"/>
    <mergeCell ref="V192:X192"/>
    <mergeCell ref="B184:F184"/>
    <mergeCell ref="G184:Y184"/>
    <mergeCell ref="T185:U185"/>
    <mergeCell ref="V185:X185"/>
    <mergeCell ref="B186:D186"/>
    <mergeCell ref="E186:J186"/>
    <mergeCell ref="K186:N186"/>
    <mergeCell ref="O186:T186"/>
    <mergeCell ref="U186:X186"/>
    <mergeCell ref="C187:D187"/>
    <mergeCell ref="F187:J187"/>
    <mergeCell ref="L187:N187"/>
    <mergeCell ref="P187:T187"/>
    <mergeCell ref="V187:X187"/>
    <mergeCell ref="F188:J188"/>
    <mergeCell ref="L188:N188"/>
    <mergeCell ref="P188:T188"/>
    <mergeCell ref="V188:X188"/>
    <mergeCell ref="E189:J189"/>
    <mergeCell ref="L189:N189"/>
    <mergeCell ref="O189:T189"/>
    <mergeCell ref="V189:X189"/>
    <mergeCell ref="B193:D193"/>
    <mergeCell ref="E193:J193"/>
    <mergeCell ref="K193:N193"/>
    <mergeCell ref="O193:T193"/>
    <mergeCell ref="U193:X193"/>
    <mergeCell ref="C194:D194"/>
    <mergeCell ref="F194:J194"/>
    <mergeCell ref="L194:N194"/>
    <mergeCell ref="P194:T194"/>
    <mergeCell ref="V194:X194"/>
    <mergeCell ref="F195:J195"/>
    <mergeCell ref="L195:N195"/>
    <mergeCell ref="P195:T195"/>
    <mergeCell ref="V195:X195"/>
    <mergeCell ref="E196:J196"/>
    <mergeCell ref="L196:N196"/>
    <mergeCell ref="O196:T196"/>
    <mergeCell ref="V196:X196"/>
    <mergeCell ref="L208:N208"/>
    <mergeCell ref="P208:T208"/>
    <mergeCell ref="V208:X208"/>
    <mergeCell ref="F209:J209"/>
    <mergeCell ref="L209:N209"/>
    <mergeCell ref="P209:T209"/>
    <mergeCell ref="V209:X209"/>
    <mergeCell ref="W225:Y225"/>
    <mergeCell ref="W231:Y231"/>
    <mergeCell ref="T242:V242"/>
    <mergeCell ref="J244:L244"/>
    <mergeCell ref="H238:J238"/>
    <mergeCell ref="L238:R238"/>
    <mergeCell ref="G240:K240"/>
    <mergeCell ref="L240:N240"/>
    <mergeCell ref="P240:U240"/>
    <mergeCell ref="R242:S242"/>
    <mergeCell ref="S231:U231"/>
    <mergeCell ref="E230:G230"/>
    <mergeCell ref="H230:M230"/>
    <mergeCell ref="N230:Q230"/>
    <mergeCell ref="H215:J215"/>
    <mergeCell ref="L215:R215"/>
    <mergeCell ref="G217:K217"/>
    <mergeCell ref="L217:N217"/>
    <mergeCell ref="B231:D231"/>
    <mergeCell ref="U248:V248"/>
    <mergeCell ref="H249:I249"/>
    <mergeCell ref="K249:L249"/>
    <mergeCell ref="O249:P249"/>
    <mergeCell ref="R249:S249"/>
    <mergeCell ref="U249:V249"/>
    <mergeCell ref="H250:I250"/>
    <mergeCell ref="K250:L250"/>
    <mergeCell ref="O250:P250"/>
    <mergeCell ref="R250:S250"/>
    <mergeCell ref="U250:V250"/>
    <mergeCell ref="H251:I251"/>
    <mergeCell ref="K251:L251"/>
    <mergeCell ref="O251:P251"/>
    <mergeCell ref="R251:S251"/>
    <mergeCell ref="U251:V251"/>
    <mergeCell ref="B247:F247"/>
    <mergeCell ref="U252:V252"/>
    <mergeCell ref="H253:I253"/>
    <mergeCell ref="K253:L253"/>
    <mergeCell ref="O253:P253"/>
    <mergeCell ref="R253:S253"/>
    <mergeCell ref="U253:V253"/>
    <mergeCell ref="H254:I254"/>
    <mergeCell ref="K254:L254"/>
    <mergeCell ref="O254:P254"/>
    <mergeCell ref="R254:S254"/>
    <mergeCell ref="U254:V254"/>
    <mergeCell ref="B257:D257"/>
    <mergeCell ref="J257:L257"/>
    <mergeCell ref="H259:J259"/>
    <mergeCell ref="L259:R259"/>
    <mergeCell ref="G261:K261"/>
    <mergeCell ref="L261:N261"/>
    <mergeCell ref="P261:U261"/>
    <mergeCell ref="C263:E263"/>
    <mergeCell ref="F263:O263"/>
    <mergeCell ref="Q263:R263"/>
    <mergeCell ref="U263:V263"/>
    <mergeCell ref="U265:V265"/>
    <mergeCell ref="W265:Y265"/>
    <mergeCell ref="B267:D267"/>
    <mergeCell ref="E267:G267"/>
    <mergeCell ref="H267:M267"/>
    <mergeCell ref="N267:Q267"/>
    <mergeCell ref="R267:U267"/>
    <mergeCell ref="V267:Y267"/>
    <mergeCell ref="B268:D268"/>
    <mergeCell ref="E268:G268"/>
    <mergeCell ref="H268:M268"/>
    <mergeCell ref="N268:Q268"/>
    <mergeCell ref="R268:U268"/>
    <mergeCell ref="V268:Y268"/>
    <mergeCell ref="B269:D269"/>
    <mergeCell ref="E269:G269"/>
    <mergeCell ref="H269:M269"/>
    <mergeCell ref="N269:Q269"/>
    <mergeCell ref="S269:U269"/>
    <mergeCell ref="W269:Y269"/>
    <mergeCell ref="W285:Y285"/>
    <mergeCell ref="S287:U287"/>
    <mergeCell ref="W287:Y287"/>
    <mergeCell ref="L274:R274"/>
    <mergeCell ref="B283:D283"/>
    <mergeCell ref="B287:D287"/>
    <mergeCell ref="E287:G287"/>
    <mergeCell ref="H287:M287"/>
    <mergeCell ref="O303:R303"/>
    <mergeCell ref="S303:V303"/>
    <mergeCell ref="W303:Z303"/>
    <mergeCell ref="E290:G290"/>
    <mergeCell ref="H290:M290"/>
    <mergeCell ref="I293:K293"/>
    <mergeCell ref="I295:K295"/>
    <mergeCell ref="M295:S295"/>
    <mergeCell ref="H297:L297"/>
    <mergeCell ref="M297:O297"/>
    <mergeCell ref="Q297:V297"/>
    <mergeCell ref="D299:F299"/>
    <mergeCell ref="G299:P299"/>
    <mergeCell ref="R299:S299"/>
    <mergeCell ref="V299:W299"/>
    <mergeCell ref="V301:W301"/>
    <mergeCell ref="X301:Z301"/>
    <mergeCell ref="C303:E303"/>
    <mergeCell ref="P326:R326"/>
    <mergeCell ref="X326:Z326"/>
    <mergeCell ref="I304:N304"/>
    <mergeCell ref="O304:R304"/>
    <mergeCell ref="S304:V304"/>
    <mergeCell ref="W304:Z304"/>
    <mergeCell ref="C305:E305"/>
    <mergeCell ref="F305:H305"/>
    <mergeCell ref="I305:N305"/>
    <mergeCell ref="W319:Z319"/>
    <mergeCell ref="F324:H324"/>
    <mergeCell ref="I324:N324"/>
    <mergeCell ref="S324:V324"/>
    <mergeCell ref="P324:R324"/>
    <mergeCell ref="I340:N340"/>
    <mergeCell ref="O340:R340"/>
    <mergeCell ref="S340:V340"/>
    <mergeCell ref="W340:Z340"/>
    <mergeCell ref="P305:R305"/>
    <mergeCell ref="X305:Z305"/>
    <mergeCell ref="X321:Z321"/>
    <mergeCell ref="P323:R323"/>
    <mergeCell ref="X323:Z323"/>
    <mergeCell ref="C326:E326"/>
    <mergeCell ref="F326:H326"/>
    <mergeCell ref="I326:N326"/>
    <mergeCell ref="X320:Z320"/>
    <mergeCell ref="C323:E323"/>
    <mergeCell ref="F323:H323"/>
    <mergeCell ref="I323:N323"/>
    <mergeCell ref="C321:E321"/>
    <mergeCell ref="C341:E341"/>
    <mergeCell ref="F341:H341"/>
    <mergeCell ref="I341:N341"/>
    <mergeCell ref="O341:R341"/>
    <mergeCell ref="S341:V341"/>
    <mergeCell ref="W341:Z341"/>
    <mergeCell ref="C342:E342"/>
    <mergeCell ref="F342:H342"/>
    <mergeCell ref="I342:N342"/>
    <mergeCell ref="P342:R342"/>
    <mergeCell ref="S342:V342"/>
    <mergeCell ref="X342:Z342"/>
    <mergeCell ref="P358:R358"/>
    <mergeCell ref="S358:V358"/>
    <mergeCell ref="I330:K330"/>
    <mergeCell ref="I332:K332"/>
    <mergeCell ref="M332:S332"/>
    <mergeCell ref="H334:L334"/>
    <mergeCell ref="M334:O334"/>
    <mergeCell ref="Q334:V334"/>
    <mergeCell ref="D336:F336"/>
    <mergeCell ref="G336:P336"/>
    <mergeCell ref="R336:S336"/>
    <mergeCell ref="V336:W336"/>
    <mergeCell ref="V338:W338"/>
    <mergeCell ref="X338:Z338"/>
    <mergeCell ref="C340:E340"/>
    <mergeCell ref="F340:H340"/>
    <mergeCell ref="Q349:V349"/>
    <mergeCell ref="I355:N355"/>
    <mergeCell ref="O355:R355"/>
    <mergeCell ref="S355:V355"/>
    <mergeCell ref="S362:V362"/>
    <mergeCell ref="X362:Z362"/>
    <mergeCell ref="C363:E363"/>
    <mergeCell ref="F363:H363"/>
    <mergeCell ref="I363:N363"/>
    <mergeCell ref="S360:V360"/>
    <mergeCell ref="X360:Z360"/>
    <mergeCell ref="I357:N357"/>
    <mergeCell ref="P357:R357"/>
    <mergeCell ref="S357:V357"/>
    <mergeCell ref="X357:Z357"/>
    <mergeCell ref="C358:E358"/>
    <mergeCell ref="F358:H358"/>
    <mergeCell ref="I358:N358"/>
    <mergeCell ref="F356:H356"/>
    <mergeCell ref="I356:N356"/>
    <mergeCell ref="O356:R356"/>
    <mergeCell ref="S356:V356"/>
    <mergeCell ref="X356:Z356"/>
    <mergeCell ref="D372:F372"/>
    <mergeCell ref="G372:P372"/>
    <mergeCell ref="R372:S372"/>
    <mergeCell ref="V372:W372"/>
    <mergeCell ref="E366:G366"/>
    <mergeCell ref="I366:K366"/>
    <mergeCell ref="X363:Z363"/>
    <mergeCell ref="P361:R361"/>
    <mergeCell ref="S361:V361"/>
    <mergeCell ref="P363:R363"/>
    <mergeCell ref="S363:V363"/>
    <mergeCell ref="I368:K368"/>
    <mergeCell ref="M368:S368"/>
    <mergeCell ref="V374:W374"/>
    <mergeCell ref="X374:Z374"/>
    <mergeCell ref="C376:E376"/>
    <mergeCell ref="F376:H376"/>
    <mergeCell ref="I376:N376"/>
    <mergeCell ref="O376:R376"/>
    <mergeCell ref="S376:V376"/>
    <mergeCell ref="W376:Z376"/>
    <mergeCell ref="H370:L370"/>
    <mergeCell ref="M370:O370"/>
    <mergeCell ref="Q370:V370"/>
    <mergeCell ref="C361:E361"/>
    <mergeCell ref="F361:H361"/>
    <mergeCell ref="I361:N361"/>
    <mergeCell ref="X361:Z361"/>
    <mergeCell ref="C362:E362"/>
    <mergeCell ref="F362:H362"/>
    <mergeCell ref="I362:N362"/>
    <mergeCell ref="P362:R362"/>
    <mergeCell ref="C377:E377"/>
    <mergeCell ref="F377:H377"/>
    <mergeCell ref="I377:N377"/>
    <mergeCell ref="O377:R377"/>
    <mergeCell ref="S377:V377"/>
    <mergeCell ref="W377:Z377"/>
    <mergeCell ref="C378:E378"/>
    <mergeCell ref="F378:H378"/>
    <mergeCell ref="I378:N378"/>
    <mergeCell ref="P378:R378"/>
    <mergeCell ref="S378:V378"/>
    <mergeCell ref="X378:Z378"/>
    <mergeCell ref="E381:G381"/>
    <mergeCell ref="I381:K381"/>
    <mergeCell ref="I383:K383"/>
    <mergeCell ref="M383:S383"/>
    <mergeCell ref="H385:L385"/>
    <mergeCell ref="M385:O385"/>
    <mergeCell ref="Q385:V385"/>
    <mergeCell ref="D387:F387"/>
    <mergeCell ref="G387:P387"/>
    <mergeCell ref="R387:S387"/>
    <mergeCell ref="V387:W387"/>
    <mergeCell ref="V389:W389"/>
    <mergeCell ref="X389:Z389"/>
    <mergeCell ref="C391:E391"/>
    <mergeCell ref="F391:H391"/>
    <mergeCell ref="I391:N391"/>
    <mergeCell ref="O391:R391"/>
    <mergeCell ref="S391:V391"/>
    <mergeCell ref="W391:Z391"/>
    <mergeCell ref="C392:E392"/>
    <mergeCell ref="F392:H392"/>
    <mergeCell ref="I392:N392"/>
    <mergeCell ref="O392:R392"/>
    <mergeCell ref="S392:V392"/>
    <mergeCell ref="X392:Z392"/>
    <mergeCell ref="C393:E393"/>
    <mergeCell ref="F393:H393"/>
    <mergeCell ref="I393:N393"/>
    <mergeCell ref="P393:R393"/>
    <mergeCell ref="S393:V393"/>
    <mergeCell ref="X393:Z393"/>
    <mergeCell ref="C394:E394"/>
    <mergeCell ref="F394:H394"/>
    <mergeCell ref="I394:N394"/>
    <mergeCell ref="P394:R394"/>
    <mergeCell ref="S394:V394"/>
    <mergeCell ref="X394:Z394"/>
    <mergeCell ref="C396:E396"/>
    <mergeCell ref="F396:H396"/>
    <mergeCell ref="I396:N396"/>
    <mergeCell ref="P396:R396"/>
    <mergeCell ref="S396:V396"/>
    <mergeCell ref="X396:Z396"/>
    <mergeCell ref="C397:E397"/>
    <mergeCell ref="F397:H397"/>
    <mergeCell ref="I397:N397"/>
    <mergeCell ref="P397:R397"/>
    <mergeCell ref="S397:V397"/>
    <mergeCell ref="X397:Z397"/>
    <mergeCell ref="C398:E398"/>
    <mergeCell ref="F398:H398"/>
    <mergeCell ref="I398:N398"/>
    <mergeCell ref="P398:R398"/>
    <mergeCell ref="S398:V398"/>
    <mergeCell ref="X398:Z398"/>
    <mergeCell ref="C399:E399"/>
    <mergeCell ref="F399:H399"/>
    <mergeCell ref="I399:N399"/>
    <mergeCell ref="P399:R399"/>
    <mergeCell ref="S399:V399"/>
    <mergeCell ref="X399:Z399"/>
    <mergeCell ref="E402:G402"/>
    <mergeCell ref="I402:K402"/>
    <mergeCell ref="I404:K404"/>
    <mergeCell ref="M404:S404"/>
    <mergeCell ref="H406:L406"/>
    <mergeCell ref="M406:O406"/>
    <mergeCell ref="Q406:V406"/>
    <mergeCell ref="D408:F408"/>
    <mergeCell ref="G408:P408"/>
    <mergeCell ref="R408:S408"/>
    <mergeCell ref="V408:W408"/>
    <mergeCell ref="V410:W410"/>
    <mergeCell ref="X410:Z410"/>
    <mergeCell ref="C412:E412"/>
    <mergeCell ref="F412:H412"/>
    <mergeCell ref="I412:N412"/>
    <mergeCell ref="O412:R412"/>
    <mergeCell ref="S412:V412"/>
    <mergeCell ref="W412:Z412"/>
    <mergeCell ref="C413:E413"/>
    <mergeCell ref="F413:H413"/>
    <mergeCell ref="I413:N413"/>
    <mergeCell ref="O413:R413"/>
    <mergeCell ref="S413:V413"/>
    <mergeCell ref="W413:Z413"/>
    <mergeCell ref="C414:E414"/>
    <mergeCell ref="F414:H414"/>
    <mergeCell ref="I414:N414"/>
    <mergeCell ref="P414:R414"/>
    <mergeCell ref="S414:V414"/>
    <mergeCell ref="X414:Z414"/>
    <mergeCell ref="E416:G416"/>
    <mergeCell ref="I416:K416"/>
    <mergeCell ref="I418:K418"/>
    <mergeCell ref="M418:S418"/>
    <mergeCell ref="H420:L420"/>
    <mergeCell ref="M420:O420"/>
    <mergeCell ref="Q420:V420"/>
    <mergeCell ref="D422:F422"/>
    <mergeCell ref="G422:P422"/>
    <mergeCell ref="R422:S422"/>
    <mergeCell ref="V422:W422"/>
    <mergeCell ref="V424:W424"/>
    <mergeCell ref="X424:Z424"/>
    <mergeCell ref="C426:E426"/>
    <mergeCell ref="F426:H426"/>
    <mergeCell ref="I426:N426"/>
    <mergeCell ref="O426:R426"/>
    <mergeCell ref="S426:V426"/>
    <mergeCell ref="W426:Z426"/>
    <mergeCell ref="C427:E427"/>
    <mergeCell ref="F427:H427"/>
    <mergeCell ref="I427:N427"/>
    <mergeCell ref="O427:R427"/>
    <mergeCell ref="S427:V427"/>
    <mergeCell ref="X427:Z427"/>
    <mergeCell ref="C428:E428"/>
    <mergeCell ref="F428:H428"/>
    <mergeCell ref="I428:N428"/>
    <mergeCell ref="P428:R428"/>
    <mergeCell ref="S428:V428"/>
    <mergeCell ref="X428:Z428"/>
    <mergeCell ref="C429:E429"/>
    <mergeCell ref="F429:H429"/>
    <mergeCell ref="I429:N429"/>
    <mergeCell ref="P429:R429"/>
    <mergeCell ref="S429:V429"/>
    <mergeCell ref="X429:Z429"/>
    <mergeCell ref="C431:E431"/>
    <mergeCell ref="F431:H431"/>
    <mergeCell ref="I431:N431"/>
    <mergeCell ref="P431:R431"/>
    <mergeCell ref="S431:V431"/>
    <mergeCell ref="X431:Z431"/>
    <mergeCell ref="C432:E432"/>
    <mergeCell ref="F432:H432"/>
    <mergeCell ref="I432:N432"/>
    <mergeCell ref="P432:R432"/>
    <mergeCell ref="S432:V432"/>
    <mergeCell ref="X432:Z432"/>
    <mergeCell ref="C433:E433"/>
    <mergeCell ref="F433:H433"/>
    <mergeCell ref="I433:N433"/>
    <mergeCell ref="P433:R433"/>
    <mergeCell ref="S433:V433"/>
    <mergeCell ref="X433:Z433"/>
    <mergeCell ref="C434:E434"/>
    <mergeCell ref="F434:H434"/>
    <mergeCell ref="I434:N434"/>
    <mergeCell ref="P434:R434"/>
    <mergeCell ref="S434:V434"/>
    <mergeCell ref="X434:Z434"/>
    <mergeCell ref="C471:E471"/>
    <mergeCell ref="F465:H465"/>
    <mergeCell ref="I465:N465"/>
    <mergeCell ref="O465:R465"/>
    <mergeCell ref="E437:G437"/>
    <mergeCell ref="I437:K437"/>
    <mergeCell ref="I439:K439"/>
    <mergeCell ref="M439:S439"/>
    <mergeCell ref="H441:L441"/>
    <mergeCell ref="M441:O441"/>
    <mergeCell ref="Q441:V441"/>
    <mergeCell ref="D443:F443"/>
    <mergeCell ref="G443:P443"/>
    <mergeCell ref="R443:S443"/>
    <mergeCell ref="V443:W443"/>
    <mergeCell ref="V445:W445"/>
    <mergeCell ref="X445:Z445"/>
    <mergeCell ref="C447:E447"/>
    <mergeCell ref="F447:H447"/>
    <mergeCell ref="I447:N447"/>
    <mergeCell ref="O447:R447"/>
    <mergeCell ref="S447:V447"/>
    <mergeCell ref="W447:Z447"/>
    <mergeCell ref="X471:Z471"/>
    <mergeCell ref="I454:K454"/>
    <mergeCell ref="Q456:V456"/>
    <mergeCell ref="M454:S454"/>
    <mergeCell ref="H456:L456"/>
    <mergeCell ref="M456:O456"/>
    <mergeCell ref="F463:H463"/>
    <mergeCell ref="I463:N463"/>
    <mergeCell ref="O463:R463"/>
    <mergeCell ref="C448:E448"/>
    <mergeCell ref="F448:H448"/>
    <mergeCell ref="I448:N448"/>
    <mergeCell ref="O448:R448"/>
    <mergeCell ref="S448:V448"/>
    <mergeCell ref="C449:E449"/>
    <mergeCell ref="F449:H449"/>
    <mergeCell ref="I449:N449"/>
    <mergeCell ref="P449:R449"/>
    <mergeCell ref="S449:V449"/>
    <mergeCell ref="X449:Z449"/>
    <mergeCell ref="X448:Z448"/>
    <mergeCell ref="S465:V465"/>
    <mergeCell ref="C468:E468"/>
    <mergeCell ref="F468:H468"/>
    <mergeCell ref="I468:N468"/>
    <mergeCell ref="O468:R468"/>
    <mergeCell ref="S468:V468"/>
    <mergeCell ref="X468:Z468"/>
    <mergeCell ref="S462:V462"/>
    <mergeCell ref="F464:H464"/>
    <mergeCell ref="I464:N464"/>
    <mergeCell ref="F462:H462"/>
    <mergeCell ref="I462:N462"/>
    <mergeCell ref="O462:R462"/>
    <mergeCell ref="X460:Z460"/>
    <mergeCell ref="W462:Z462"/>
    <mergeCell ref="K492:L492"/>
    <mergeCell ref="O492:P492"/>
    <mergeCell ref="R492:S492"/>
    <mergeCell ref="U492:V492"/>
    <mergeCell ref="H488:I488"/>
    <mergeCell ref="K488:L488"/>
    <mergeCell ref="O488:P488"/>
    <mergeCell ref="R488:S488"/>
    <mergeCell ref="U488:V488"/>
    <mergeCell ref="X488:Y488"/>
    <mergeCell ref="U486:V486"/>
    <mergeCell ref="H487:I487"/>
    <mergeCell ref="K487:L487"/>
    <mergeCell ref="O487:P487"/>
    <mergeCell ref="N483:P483"/>
    <mergeCell ref="Q483:S483"/>
    <mergeCell ref="T483:V483"/>
    <mergeCell ref="X487:Y487"/>
    <mergeCell ref="X485:Y485"/>
    <mergeCell ref="X486:Y486"/>
    <mergeCell ref="P509:R509"/>
    <mergeCell ref="S509:V509"/>
    <mergeCell ref="X509:Z509"/>
    <mergeCell ref="C525:E525"/>
    <mergeCell ref="F525:H525"/>
    <mergeCell ref="I525:N525"/>
    <mergeCell ref="P525:R525"/>
    <mergeCell ref="S525:V525"/>
    <mergeCell ref="X525:Z525"/>
    <mergeCell ref="M536:S536"/>
    <mergeCell ref="H538:L538"/>
    <mergeCell ref="C531:E531"/>
    <mergeCell ref="X529:Z529"/>
    <mergeCell ref="P530:R530"/>
    <mergeCell ref="X508:Z508"/>
    <mergeCell ref="B488:F488"/>
    <mergeCell ref="H484:I484"/>
    <mergeCell ref="K484:L484"/>
    <mergeCell ref="O484:P484"/>
    <mergeCell ref="R484:S484"/>
    <mergeCell ref="U484:V484"/>
    <mergeCell ref="H485:I485"/>
    <mergeCell ref="B489:F489"/>
    <mergeCell ref="B490:F490"/>
    <mergeCell ref="E497:G497"/>
    <mergeCell ref="I497:K497"/>
    <mergeCell ref="H491:I491"/>
    <mergeCell ref="K491:L491"/>
    <mergeCell ref="O491:P491"/>
    <mergeCell ref="R491:S491"/>
    <mergeCell ref="U491:V491"/>
    <mergeCell ref="H492:I492"/>
    <mergeCell ref="X562:Z562"/>
    <mergeCell ref="G597:I597"/>
    <mergeCell ref="J597:L597"/>
    <mergeCell ref="N597:P597"/>
    <mergeCell ref="Q597:S597"/>
    <mergeCell ref="T597:V597"/>
    <mergeCell ref="O567:R567"/>
    <mergeCell ref="I572:K572"/>
    <mergeCell ref="I574:K574"/>
    <mergeCell ref="I566:N566"/>
    <mergeCell ref="O566:R566"/>
    <mergeCell ref="C568:E568"/>
    <mergeCell ref="F568:H568"/>
    <mergeCell ref="I568:N568"/>
    <mergeCell ref="P466:R466"/>
    <mergeCell ref="O467:R467"/>
    <mergeCell ref="T598:V598"/>
    <mergeCell ref="S469:V469"/>
    <mergeCell ref="R487:S487"/>
    <mergeCell ref="U487:V487"/>
    <mergeCell ref="G483:I483"/>
    <mergeCell ref="J483:L483"/>
    <mergeCell ref="I499:K499"/>
    <mergeCell ref="M499:S499"/>
    <mergeCell ref="D503:F503"/>
    <mergeCell ref="G503:P503"/>
    <mergeCell ref="R503:S503"/>
    <mergeCell ref="V503:W503"/>
    <mergeCell ref="F507:H507"/>
    <mergeCell ref="I507:N507"/>
    <mergeCell ref="O507:R507"/>
    <mergeCell ref="S507:V507"/>
    <mergeCell ref="K600:L600"/>
    <mergeCell ref="O600:P600"/>
    <mergeCell ref="R600:S600"/>
    <mergeCell ref="U600:V600"/>
    <mergeCell ref="C544:E544"/>
    <mergeCell ref="F544:H544"/>
    <mergeCell ref="I544:N544"/>
    <mergeCell ref="O544:R544"/>
    <mergeCell ref="S544:V544"/>
    <mergeCell ref="O568:R568"/>
    <mergeCell ref="V580:W580"/>
    <mergeCell ref="C584:E584"/>
    <mergeCell ref="F584:H584"/>
    <mergeCell ref="I584:N584"/>
    <mergeCell ref="C507:E507"/>
    <mergeCell ref="I508:N508"/>
    <mergeCell ref="O508:R508"/>
    <mergeCell ref="S508:V508"/>
    <mergeCell ref="W507:Z507"/>
    <mergeCell ref="C508:E508"/>
    <mergeCell ref="F508:H508"/>
    <mergeCell ref="W544:Z544"/>
    <mergeCell ref="C545:E545"/>
    <mergeCell ref="F545:H545"/>
    <mergeCell ref="I545:N545"/>
    <mergeCell ref="O545:R545"/>
    <mergeCell ref="S545:V545"/>
    <mergeCell ref="X545:Z545"/>
    <mergeCell ref="P529:R529"/>
    <mergeCell ref="C509:E509"/>
    <mergeCell ref="F509:H509"/>
    <mergeCell ref="I509:N509"/>
    <mergeCell ref="F8:I8"/>
    <mergeCell ref="K8:M8"/>
    <mergeCell ref="O8:U8"/>
    <mergeCell ref="F10:H13"/>
    <mergeCell ref="J10:L13"/>
    <mergeCell ref="N10:P13"/>
    <mergeCell ref="R10:T13"/>
    <mergeCell ref="V10:X13"/>
    <mergeCell ref="F14:H14"/>
    <mergeCell ref="J14:L14"/>
    <mergeCell ref="R14:T14"/>
    <mergeCell ref="V14:X14"/>
    <mergeCell ref="N17:O17"/>
    <mergeCell ref="R17:S17"/>
    <mergeCell ref="W92:Y92"/>
    <mergeCell ref="S92:U92"/>
    <mergeCell ref="N92:Q92"/>
    <mergeCell ref="W71:Y71"/>
    <mergeCell ref="V70:Y70"/>
    <mergeCell ref="W29:Y29"/>
    <mergeCell ref="W89:Y89"/>
    <mergeCell ref="S90:U90"/>
    <mergeCell ref="W90:Y90"/>
    <mergeCell ref="V85:Y85"/>
    <mergeCell ref="U81:V81"/>
    <mergeCell ref="W83:Y83"/>
    <mergeCell ref="E51:G51"/>
    <mergeCell ref="H51:M51"/>
    <mergeCell ref="N51:Q51"/>
    <mergeCell ref="D60:F60"/>
    <mergeCell ref="H60:J60"/>
    <mergeCell ref="H62:J62"/>
  </mergeCells>
  <phoneticPr fontId="1"/>
  <printOptions horizontalCentered="1"/>
  <pageMargins left="0.11811023622047245" right="0.11811023622047245" top="0.94488188976377963" bottom="0.55118110236220474" header="0.31496062992125984" footer="0.31496062992125984"/>
  <pageSetup paperSize="8" scale="76" orientation="portrait" r:id="rId1"/>
  <headerFooter>
    <oddHeader>&amp;L書籍対応頁　第5章　P331～P443</oddHeader>
  </headerFooter>
  <rowBreaks count="8" manualBreakCount="8">
    <brk id="74" min="1" max="26" man="1"/>
    <brk id="138" min="1" max="26" man="1"/>
    <brk id="204" min="1" max="26" man="1"/>
    <brk id="271" min="1" max="26" man="1"/>
    <brk id="343" min="1" max="26" man="1"/>
    <brk id="401" min="1" max="26" man="1"/>
    <brk id="471" min="1" max="26" man="1"/>
    <brk id="533" min="1"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Z252"/>
  <sheetViews>
    <sheetView zoomScaleNormal="100" workbookViewId="0">
      <selection activeCell="F22" sqref="F22:J22"/>
    </sheetView>
  </sheetViews>
  <sheetFormatPr defaultRowHeight="18"/>
  <cols>
    <col min="1" max="6" width="4.4140625" customWidth="1"/>
    <col min="7" max="7" width="5.75" customWidth="1"/>
    <col min="8" max="8" width="5.5" customWidth="1"/>
    <col min="9" max="9" width="5.4140625" customWidth="1"/>
    <col min="10" max="10" width="4.4140625" customWidth="1"/>
    <col min="11" max="11" width="5.6640625" customWidth="1"/>
    <col min="12" max="17" width="4.4140625" customWidth="1"/>
    <col min="18" max="18" width="5.1640625" customWidth="1"/>
    <col min="19" max="21" width="4.4140625" customWidth="1"/>
    <col min="22" max="22" width="5.08203125" customWidth="1"/>
    <col min="23" max="23" width="4.9140625" customWidth="1"/>
    <col min="24" max="24" width="8.1640625" customWidth="1"/>
    <col min="25" max="26" width="4.4140625" customWidth="1"/>
    <col min="27" max="29" width="4" customWidth="1"/>
    <col min="34" max="34" width="25.6640625" customWidth="1"/>
    <col min="35" max="35" width="17.6640625" customWidth="1"/>
    <col min="36" max="36" width="22.58203125" customWidth="1"/>
    <col min="38" max="39" width="6.33203125" customWidth="1"/>
    <col min="44" max="44" width="18.08203125" customWidth="1"/>
    <col min="45" max="45" width="20.1640625" customWidth="1"/>
    <col min="47" max="47" width="49" customWidth="1"/>
  </cols>
  <sheetData>
    <row r="1" spans="2:28" ht="18.5" thickBot="1"/>
    <row r="2" spans="2:28" ht="18.5" thickBot="1">
      <c r="B2" s="71" t="s">
        <v>46</v>
      </c>
      <c r="C2" s="71"/>
      <c r="D2" s="71"/>
      <c r="E2" s="2" t="s">
        <v>108</v>
      </c>
      <c r="F2" s="5">
        <v>5</v>
      </c>
      <c r="G2" s="2" t="s">
        <v>109</v>
      </c>
      <c r="I2" s="2" t="s">
        <v>45</v>
      </c>
      <c r="J2" s="72">
        <v>331</v>
      </c>
      <c r="K2" s="73"/>
      <c r="L2" s="2" t="s">
        <v>117</v>
      </c>
      <c r="M2" s="2" t="s">
        <v>45</v>
      </c>
      <c r="N2" s="72">
        <v>443</v>
      </c>
      <c r="O2" s="73"/>
    </row>
    <row r="4" spans="2:28" s="50" customFormat="1" ht="26.5" customHeight="1">
      <c r="B4" s="48" t="s">
        <v>668</v>
      </c>
      <c r="C4" s="49"/>
      <c r="D4" s="49"/>
      <c r="E4" s="49"/>
      <c r="F4" s="49"/>
      <c r="G4" s="49"/>
      <c r="H4" s="49"/>
      <c r="I4" s="49"/>
      <c r="J4" s="49"/>
      <c r="K4" s="49"/>
      <c r="L4" s="49"/>
      <c r="M4" s="49"/>
      <c r="N4" s="49"/>
      <c r="O4" s="49"/>
      <c r="P4" s="49"/>
      <c r="Q4" s="49"/>
      <c r="R4" s="49"/>
      <c r="S4" s="49"/>
      <c r="T4" s="49"/>
      <c r="U4" s="49"/>
      <c r="V4" s="49"/>
      <c r="W4" s="49"/>
      <c r="X4" s="49"/>
      <c r="Y4" s="49"/>
      <c r="Z4" s="49"/>
      <c r="AA4" s="49"/>
      <c r="AB4" s="49"/>
    </row>
    <row r="5" spans="2:28" ht="18" customHeight="1"/>
    <row r="6" spans="2:28" ht="18" customHeight="1" thickBot="1"/>
    <row r="7" spans="2:28" ht="19" thickTop="1" thickBot="1">
      <c r="B7" s="51"/>
      <c r="C7" s="52"/>
      <c r="D7" s="52"/>
      <c r="E7" s="52"/>
      <c r="F7" s="52"/>
      <c r="G7" s="52"/>
      <c r="H7" s="52"/>
      <c r="I7" s="52"/>
      <c r="J7" s="52"/>
      <c r="K7" s="52"/>
      <c r="L7" s="52"/>
      <c r="M7" s="52"/>
      <c r="N7" s="52"/>
      <c r="O7" s="52"/>
      <c r="P7" s="52"/>
      <c r="Q7" s="52"/>
      <c r="R7" s="52"/>
      <c r="S7" s="52"/>
      <c r="T7" s="52"/>
      <c r="U7" s="52"/>
      <c r="V7" s="52"/>
      <c r="W7" s="52"/>
      <c r="X7" s="52"/>
      <c r="Y7" s="52"/>
      <c r="Z7" s="52"/>
      <c r="AA7" s="52"/>
      <c r="AB7" s="53"/>
    </row>
    <row r="8" spans="2:28" ht="18.5" thickBot="1">
      <c r="B8" s="54"/>
      <c r="D8" s="74" t="s">
        <v>412</v>
      </c>
      <c r="E8" s="74"/>
      <c r="F8" s="74"/>
      <c r="G8" s="74"/>
      <c r="I8" s="72" t="s">
        <v>13</v>
      </c>
      <c r="J8" s="75"/>
      <c r="K8" s="73"/>
      <c r="M8" s="72" t="s">
        <v>413</v>
      </c>
      <c r="N8" s="75"/>
      <c r="O8" s="75"/>
      <c r="P8" s="75"/>
      <c r="Q8" s="75"/>
      <c r="R8" s="75"/>
      <c r="S8" s="73"/>
      <c r="AB8" s="55"/>
    </row>
    <row r="9" spans="2:28" ht="18.5" thickBot="1">
      <c r="B9" s="54"/>
      <c r="AB9" s="55"/>
    </row>
    <row r="10" spans="2:28" ht="18.5" thickBot="1">
      <c r="B10" s="54"/>
      <c r="D10" s="72" t="s">
        <v>414</v>
      </c>
      <c r="E10" s="75"/>
      <c r="F10" s="75"/>
      <c r="G10" s="75"/>
      <c r="H10" s="73"/>
      <c r="I10" s="2" t="s">
        <v>665</v>
      </c>
      <c r="J10" s="72" t="s">
        <v>296</v>
      </c>
      <c r="K10" s="75"/>
      <c r="L10" s="75"/>
      <c r="M10" s="73"/>
      <c r="N10" s="2" t="s">
        <v>210</v>
      </c>
      <c r="O10" s="202" t="s">
        <v>244</v>
      </c>
      <c r="P10" s="203"/>
      <c r="Q10" s="203"/>
      <c r="R10" s="204"/>
      <c r="S10" s="2" t="s">
        <v>210</v>
      </c>
      <c r="T10" s="205" t="s">
        <v>246</v>
      </c>
      <c r="U10" s="206"/>
      <c r="V10" s="207"/>
      <c r="W10" s="2" t="s">
        <v>666</v>
      </c>
      <c r="X10" s="211" t="s">
        <v>247</v>
      </c>
      <c r="Y10" s="212"/>
      <c r="Z10" s="212"/>
      <c r="AA10" s="213"/>
      <c r="AB10" s="55"/>
    </row>
    <row r="11" spans="2:28" ht="18.5" thickBot="1">
      <c r="B11" s="54"/>
      <c r="D11" s="72" t="s">
        <v>415</v>
      </c>
      <c r="E11" s="75"/>
      <c r="F11" s="75"/>
      <c r="G11" s="75"/>
      <c r="H11" s="73"/>
      <c r="I11" s="2" t="s">
        <v>649</v>
      </c>
      <c r="J11" s="72" t="s">
        <v>295</v>
      </c>
      <c r="K11" s="75"/>
      <c r="L11" s="75"/>
      <c r="M11" s="73"/>
      <c r="N11" s="2" t="s">
        <v>649</v>
      </c>
      <c r="O11" s="72" t="s">
        <v>245</v>
      </c>
      <c r="P11" s="75"/>
      <c r="Q11" s="75"/>
      <c r="R11" s="73"/>
      <c r="S11" s="2" t="s">
        <v>210</v>
      </c>
      <c r="T11" s="208"/>
      <c r="U11" s="209"/>
      <c r="V11" s="210"/>
      <c r="W11" s="2" t="s">
        <v>210</v>
      </c>
      <c r="X11" s="214"/>
      <c r="Y11" s="215"/>
      <c r="Z11" s="215"/>
      <c r="AA11" s="216"/>
      <c r="AB11" s="55"/>
    </row>
    <row r="12" spans="2:28" ht="18.5" thickBot="1">
      <c r="B12" s="56"/>
      <c r="C12" s="57"/>
      <c r="D12" s="67"/>
      <c r="E12" s="67"/>
      <c r="F12" s="67"/>
      <c r="G12" s="67"/>
      <c r="H12" s="67"/>
      <c r="I12" s="68"/>
      <c r="J12" s="67"/>
      <c r="K12" s="67"/>
      <c r="L12" s="67"/>
      <c r="M12" s="67"/>
      <c r="N12" s="68"/>
      <c r="O12" s="67"/>
      <c r="P12" s="67"/>
      <c r="Q12" s="67"/>
      <c r="R12" s="67"/>
      <c r="S12" s="68"/>
      <c r="T12" s="67"/>
      <c r="U12" s="67"/>
      <c r="V12" s="67"/>
      <c r="W12" s="68"/>
      <c r="X12" s="67"/>
      <c r="Y12" s="67"/>
      <c r="Z12" s="67"/>
      <c r="AA12" s="67"/>
      <c r="AB12" s="58"/>
    </row>
    <row r="13" spans="2:28" ht="18.5" thickTop="1">
      <c r="D13" s="1"/>
      <c r="E13" s="1"/>
      <c r="F13" s="1"/>
      <c r="G13" s="1"/>
      <c r="H13" s="1"/>
      <c r="I13" s="2"/>
      <c r="J13" s="1"/>
      <c r="K13" s="1"/>
      <c r="L13" s="1"/>
      <c r="M13" s="1"/>
      <c r="N13" s="2"/>
      <c r="O13" s="1"/>
      <c r="P13" s="1"/>
      <c r="Q13" s="1"/>
      <c r="R13" s="1"/>
      <c r="S13" s="2"/>
      <c r="T13" s="1"/>
      <c r="U13" s="1"/>
      <c r="V13" s="1"/>
      <c r="W13" s="2"/>
      <c r="X13" s="1"/>
      <c r="Y13" s="1"/>
      <c r="Z13" s="1"/>
      <c r="AA13" s="1"/>
    </row>
    <row r="14" spans="2:28" ht="34.5" customHeight="1">
      <c r="B14" s="65" t="s">
        <v>667</v>
      </c>
      <c r="C14" s="59"/>
      <c r="D14" s="59"/>
      <c r="E14" s="59"/>
      <c r="F14" s="59"/>
      <c r="G14" s="59"/>
      <c r="H14" s="59"/>
      <c r="I14" s="59"/>
      <c r="J14" s="59"/>
      <c r="K14" s="59"/>
      <c r="L14" s="59"/>
      <c r="M14" s="59"/>
      <c r="N14" s="59"/>
      <c r="O14" s="59"/>
      <c r="P14" s="59"/>
      <c r="Q14" s="59"/>
      <c r="R14" s="59"/>
      <c r="S14" s="59"/>
      <c r="T14" s="59"/>
      <c r="U14" s="59"/>
      <c r="V14" s="59"/>
      <c r="W14" s="59"/>
      <c r="X14" s="60"/>
      <c r="Y14" s="60"/>
      <c r="Z14" s="60"/>
      <c r="AA14" s="60"/>
      <c r="AB14" s="60"/>
    </row>
    <row r="16" spans="2:28" ht="18.5" thickBot="1"/>
    <row r="17" spans="2:25" ht="18.5" thickBot="1">
      <c r="B17" s="71" t="s">
        <v>46</v>
      </c>
      <c r="C17" s="71"/>
      <c r="D17" s="71"/>
      <c r="E17" s="2" t="s">
        <v>108</v>
      </c>
      <c r="F17" s="5">
        <v>5</v>
      </c>
      <c r="G17" s="2" t="s">
        <v>109</v>
      </c>
      <c r="I17" s="2" t="s">
        <v>45</v>
      </c>
      <c r="J17" s="72">
        <v>409</v>
      </c>
      <c r="K17" s="75"/>
      <c r="L17" s="73"/>
      <c r="N17" s="85" t="s">
        <v>261</v>
      </c>
      <c r="O17" s="87"/>
      <c r="Q17" s="220" t="s">
        <v>262</v>
      </c>
      <c r="R17" s="221"/>
      <c r="S17" s="221"/>
      <c r="T17" s="221"/>
      <c r="U17" s="221"/>
      <c r="V17" s="221"/>
      <c r="W17" s="221"/>
      <c r="X17" s="222"/>
    </row>
    <row r="18" spans="2:25" ht="11" customHeight="1" thickBot="1"/>
    <row r="19" spans="2:25" ht="18.5" thickBot="1">
      <c r="B19" s="72" t="s">
        <v>79</v>
      </c>
      <c r="C19" s="75"/>
      <c r="D19" s="75"/>
      <c r="E19" s="75"/>
      <c r="F19" s="73"/>
      <c r="G19" s="223" t="s">
        <v>253</v>
      </c>
      <c r="H19" s="224"/>
      <c r="I19" s="224"/>
      <c r="J19" s="224"/>
      <c r="K19" s="224"/>
      <c r="L19" s="224"/>
      <c r="M19" s="224"/>
      <c r="N19" s="224"/>
      <c r="O19" s="224"/>
      <c r="P19" s="224"/>
      <c r="Q19" s="224"/>
      <c r="R19" s="224"/>
      <c r="S19" s="224"/>
      <c r="T19" s="224"/>
      <c r="U19" s="224"/>
      <c r="V19" s="224"/>
      <c r="W19" s="224"/>
      <c r="X19" s="224"/>
      <c r="Y19" s="225"/>
    </row>
    <row r="20" spans="2:25" ht="18.5" thickBot="1">
      <c r="B20" s="25" t="s">
        <v>251</v>
      </c>
      <c r="T20" s="71" t="s">
        <v>15</v>
      </c>
      <c r="U20" s="100"/>
      <c r="V20" s="85" t="s">
        <v>16</v>
      </c>
      <c r="W20" s="86"/>
      <c r="X20" s="87"/>
    </row>
    <row r="21" spans="2:25" ht="18.5" thickBot="1">
      <c r="B21" s="85" t="s">
        <v>47</v>
      </c>
      <c r="C21" s="86"/>
      <c r="D21" s="87"/>
      <c r="E21" s="85" t="s">
        <v>81</v>
      </c>
      <c r="F21" s="86"/>
      <c r="G21" s="86"/>
      <c r="H21" s="86"/>
      <c r="I21" s="86"/>
      <c r="J21" s="87"/>
      <c r="K21" s="85" t="s">
        <v>82</v>
      </c>
      <c r="L21" s="86"/>
      <c r="M21" s="86"/>
      <c r="N21" s="87"/>
      <c r="O21" s="85" t="s">
        <v>83</v>
      </c>
      <c r="P21" s="86"/>
      <c r="Q21" s="86"/>
      <c r="R21" s="86"/>
      <c r="S21" s="86"/>
      <c r="T21" s="87"/>
      <c r="U21" s="85" t="s">
        <v>84</v>
      </c>
      <c r="V21" s="86"/>
      <c r="W21" s="86"/>
      <c r="X21" s="87"/>
    </row>
    <row r="22" spans="2:25" ht="18.5" thickBot="1">
      <c r="B22" s="144">
        <v>45412</v>
      </c>
      <c r="C22" s="145"/>
      <c r="D22" s="146"/>
      <c r="E22" s="37">
        <v>1</v>
      </c>
      <c r="F22" s="109"/>
      <c r="G22" s="110"/>
      <c r="H22" s="110"/>
      <c r="I22" s="110"/>
      <c r="J22" s="111"/>
      <c r="K22" s="37">
        <v>2</v>
      </c>
      <c r="L22" s="91"/>
      <c r="M22" s="92"/>
      <c r="N22" s="93"/>
      <c r="O22" s="37">
        <v>3</v>
      </c>
      <c r="P22" s="109"/>
      <c r="Q22" s="110"/>
      <c r="R22" s="110"/>
      <c r="S22" s="110"/>
      <c r="T22" s="111"/>
      <c r="U22" s="37">
        <v>4</v>
      </c>
      <c r="V22" s="91"/>
      <c r="W22" s="92"/>
      <c r="X22" s="93"/>
    </row>
    <row r="23" spans="2:25" ht="18.5" thickBot="1">
      <c r="E23" s="85"/>
      <c r="F23" s="86"/>
      <c r="G23" s="86"/>
      <c r="H23" s="86"/>
      <c r="I23" s="86"/>
      <c r="J23" s="87"/>
      <c r="K23" s="88"/>
      <c r="L23" s="89"/>
      <c r="M23" s="89"/>
      <c r="N23" s="90"/>
      <c r="O23" s="85"/>
      <c r="P23" s="86"/>
      <c r="Q23" s="86"/>
      <c r="R23" s="86"/>
      <c r="S23" s="86"/>
      <c r="T23" s="87"/>
      <c r="U23" s="91"/>
      <c r="V23" s="92"/>
      <c r="W23" s="92"/>
      <c r="X23" s="93"/>
    </row>
    <row r="24" spans="2:25" ht="18.5" thickBot="1">
      <c r="E24" s="85" t="s">
        <v>85</v>
      </c>
      <c r="F24" s="86"/>
      <c r="G24" s="86"/>
      <c r="H24" s="86"/>
      <c r="I24" s="86"/>
      <c r="J24" s="87"/>
      <c r="K24" s="37">
        <v>5</v>
      </c>
      <c r="L24" s="91"/>
      <c r="M24" s="92"/>
      <c r="N24" s="93"/>
      <c r="O24" s="85" t="s">
        <v>86</v>
      </c>
      <c r="P24" s="86"/>
      <c r="Q24" s="86"/>
      <c r="R24" s="86"/>
      <c r="S24" s="86"/>
      <c r="T24" s="87"/>
      <c r="U24" s="37">
        <v>6</v>
      </c>
      <c r="V24" s="91"/>
      <c r="W24" s="92"/>
      <c r="X24" s="93"/>
    </row>
    <row r="25" spans="2:25" ht="18.5" thickBot="1"/>
    <row r="26" spans="2:25" ht="18.5" thickBot="1">
      <c r="B26" s="71" t="s">
        <v>46</v>
      </c>
      <c r="C26" s="71"/>
      <c r="D26" s="71"/>
      <c r="E26" s="2" t="s">
        <v>108</v>
      </c>
      <c r="F26" s="5">
        <v>5</v>
      </c>
      <c r="G26" s="2" t="s">
        <v>109</v>
      </c>
      <c r="I26" s="2" t="s">
        <v>45</v>
      </c>
      <c r="J26" s="72">
        <v>410</v>
      </c>
      <c r="K26" s="75"/>
      <c r="L26" s="73"/>
    </row>
    <row r="27" spans="2:25" ht="18.5" thickBot="1"/>
    <row r="28" spans="2:25" ht="18.5" thickBot="1">
      <c r="B28" s="72" t="s">
        <v>79</v>
      </c>
      <c r="C28" s="75"/>
      <c r="D28" s="75"/>
      <c r="E28" s="75"/>
      <c r="F28" s="73"/>
      <c r="G28" s="223" t="s">
        <v>416</v>
      </c>
      <c r="H28" s="224"/>
      <c r="I28" s="224"/>
      <c r="J28" s="224"/>
      <c r="K28" s="224"/>
      <c r="L28" s="224"/>
      <c r="M28" s="224"/>
      <c r="N28" s="224"/>
      <c r="O28" s="224"/>
      <c r="P28" s="224"/>
      <c r="Q28" s="224"/>
      <c r="R28" s="224"/>
      <c r="S28" s="224"/>
      <c r="T28" s="224"/>
      <c r="U28" s="224"/>
      <c r="V28" s="224"/>
      <c r="W28" s="224"/>
      <c r="X28" s="224"/>
      <c r="Y28" s="225"/>
    </row>
    <row r="29" spans="2:25" ht="18.5" thickBot="1">
      <c r="B29" s="25" t="s">
        <v>251</v>
      </c>
      <c r="T29" s="71" t="s">
        <v>15</v>
      </c>
      <c r="U29" s="100"/>
      <c r="V29" s="85" t="s">
        <v>16</v>
      </c>
      <c r="W29" s="86"/>
      <c r="X29" s="87"/>
    </row>
    <row r="30" spans="2:25" ht="18.5" thickBot="1">
      <c r="B30" s="85" t="s">
        <v>47</v>
      </c>
      <c r="C30" s="86"/>
      <c r="D30" s="87"/>
      <c r="E30" s="85" t="s">
        <v>81</v>
      </c>
      <c r="F30" s="86"/>
      <c r="G30" s="86"/>
      <c r="H30" s="86"/>
      <c r="I30" s="86"/>
      <c r="J30" s="87"/>
      <c r="K30" s="85" t="s">
        <v>82</v>
      </c>
      <c r="L30" s="86"/>
      <c r="M30" s="86"/>
      <c r="N30" s="87"/>
      <c r="O30" s="85" t="s">
        <v>83</v>
      </c>
      <c r="P30" s="86"/>
      <c r="Q30" s="86"/>
      <c r="R30" s="86"/>
      <c r="S30" s="86"/>
      <c r="T30" s="87"/>
      <c r="U30" s="85" t="s">
        <v>84</v>
      </c>
      <c r="V30" s="86"/>
      <c r="W30" s="86"/>
      <c r="X30" s="87"/>
    </row>
    <row r="31" spans="2:25" ht="18.5" thickBot="1">
      <c r="B31" s="144">
        <v>45443</v>
      </c>
      <c r="C31" s="145"/>
      <c r="D31" s="146"/>
      <c r="E31" s="37">
        <v>7</v>
      </c>
      <c r="F31" s="109"/>
      <c r="G31" s="110"/>
      <c r="H31" s="110"/>
      <c r="I31" s="110"/>
      <c r="J31" s="111"/>
      <c r="K31" s="37">
        <v>8</v>
      </c>
      <c r="L31" s="91"/>
      <c r="M31" s="92"/>
      <c r="N31" s="93"/>
      <c r="O31" s="37">
        <v>9</v>
      </c>
      <c r="P31" s="109"/>
      <c r="Q31" s="110"/>
      <c r="R31" s="110"/>
      <c r="S31" s="110"/>
      <c r="T31" s="111"/>
      <c r="U31" s="37">
        <v>10</v>
      </c>
      <c r="V31" s="91"/>
      <c r="W31" s="92"/>
      <c r="X31" s="93"/>
    </row>
    <row r="32" spans="2:25" ht="18.5" thickBot="1">
      <c r="E32" s="85"/>
      <c r="F32" s="86"/>
      <c r="G32" s="86"/>
      <c r="H32" s="86"/>
      <c r="I32" s="86"/>
      <c r="J32" s="87"/>
      <c r="K32" s="88"/>
      <c r="L32" s="89"/>
      <c r="M32" s="89"/>
      <c r="N32" s="90"/>
      <c r="O32" s="85"/>
      <c r="P32" s="86"/>
      <c r="Q32" s="86"/>
      <c r="R32" s="86"/>
      <c r="S32" s="86"/>
      <c r="T32" s="87"/>
      <c r="U32" s="91"/>
      <c r="V32" s="92"/>
      <c r="W32" s="92"/>
      <c r="X32" s="93"/>
    </row>
    <row r="33" spans="2:25" ht="18.5" thickBot="1">
      <c r="E33" s="85" t="s">
        <v>85</v>
      </c>
      <c r="F33" s="86"/>
      <c r="G33" s="86"/>
      <c r="H33" s="86"/>
      <c r="I33" s="86"/>
      <c r="J33" s="87"/>
      <c r="K33" s="37">
        <v>11</v>
      </c>
      <c r="L33" s="91"/>
      <c r="M33" s="92"/>
      <c r="N33" s="93"/>
      <c r="O33" s="85" t="s">
        <v>86</v>
      </c>
      <c r="P33" s="86"/>
      <c r="Q33" s="86"/>
      <c r="R33" s="86"/>
      <c r="S33" s="86"/>
      <c r="T33" s="87"/>
      <c r="U33" s="37">
        <v>12</v>
      </c>
      <c r="V33" s="91"/>
      <c r="W33" s="92"/>
      <c r="X33" s="93"/>
    </row>
    <row r="35" spans="2:25">
      <c r="B35" s="71" t="s">
        <v>294</v>
      </c>
      <c r="C35" s="71"/>
      <c r="D35" s="71"/>
      <c r="E35" s="71"/>
      <c r="F35" s="71"/>
      <c r="G35" s="71"/>
      <c r="H35" s="71"/>
      <c r="I35" s="71"/>
      <c r="J35" s="71"/>
      <c r="K35" s="71"/>
      <c r="L35" s="71"/>
      <c r="M35" s="71"/>
      <c r="N35" s="71"/>
      <c r="O35" s="71"/>
      <c r="P35" s="71"/>
      <c r="Q35" s="71"/>
      <c r="R35" s="71"/>
      <c r="S35" s="71"/>
      <c r="T35" s="71"/>
      <c r="U35" s="71"/>
      <c r="V35" s="71"/>
      <c r="W35" s="71"/>
      <c r="X35" s="71"/>
      <c r="Y35" s="71"/>
    </row>
    <row r="36" spans="2:25" ht="18.5" thickBot="1"/>
    <row r="37" spans="2:25" ht="18.5" thickBot="1">
      <c r="B37" s="71" t="s">
        <v>46</v>
      </c>
      <c r="C37" s="71"/>
      <c r="D37" s="71"/>
      <c r="E37" s="2" t="s">
        <v>108</v>
      </c>
      <c r="F37" s="5">
        <v>5</v>
      </c>
      <c r="G37" s="2" t="s">
        <v>109</v>
      </c>
      <c r="I37" s="2" t="s">
        <v>45</v>
      </c>
      <c r="J37" s="72">
        <v>410</v>
      </c>
      <c r="K37" s="75"/>
      <c r="L37" s="73"/>
    </row>
    <row r="38" spans="2:25" ht="18.5" thickBot="1"/>
    <row r="39" spans="2:25" ht="18.5" thickBot="1">
      <c r="B39" s="72" t="s">
        <v>80</v>
      </c>
      <c r="C39" s="75"/>
      <c r="D39" s="75"/>
      <c r="E39" s="75"/>
      <c r="F39" s="73"/>
      <c r="G39" s="223" t="s">
        <v>252</v>
      </c>
      <c r="H39" s="224"/>
      <c r="I39" s="224"/>
      <c r="J39" s="224"/>
      <c r="K39" s="224"/>
      <c r="L39" s="224"/>
      <c r="M39" s="224"/>
      <c r="N39" s="224"/>
      <c r="O39" s="224"/>
      <c r="P39" s="224"/>
      <c r="Q39" s="224"/>
      <c r="R39" s="224"/>
      <c r="S39" s="224"/>
      <c r="T39" s="224"/>
      <c r="U39" s="224"/>
      <c r="V39" s="224"/>
      <c r="W39" s="224"/>
      <c r="X39" s="224"/>
      <c r="Y39" s="225"/>
    </row>
    <row r="40" spans="2:25" ht="18.5" thickBot="1">
      <c r="B40" s="25" t="s">
        <v>251</v>
      </c>
      <c r="T40" s="71" t="s">
        <v>15</v>
      </c>
      <c r="U40" s="100"/>
      <c r="V40" s="85" t="s">
        <v>16</v>
      </c>
      <c r="W40" s="86"/>
      <c r="X40" s="87"/>
    </row>
    <row r="41" spans="2:25" ht="18.5" thickBot="1">
      <c r="B41" s="85" t="s">
        <v>47</v>
      </c>
      <c r="C41" s="86"/>
      <c r="D41" s="87"/>
      <c r="E41" s="85" t="s">
        <v>81</v>
      </c>
      <c r="F41" s="86"/>
      <c r="G41" s="86"/>
      <c r="H41" s="86"/>
      <c r="I41" s="86"/>
      <c r="J41" s="87"/>
      <c r="K41" s="85" t="s">
        <v>82</v>
      </c>
      <c r="L41" s="86"/>
      <c r="M41" s="86"/>
      <c r="N41" s="87"/>
      <c r="O41" s="85" t="s">
        <v>83</v>
      </c>
      <c r="P41" s="86"/>
      <c r="Q41" s="86"/>
      <c r="R41" s="86"/>
      <c r="S41" s="86"/>
      <c r="T41" s="87"/>
      <c r="U41" s="85" t="s">
        <v>84</v>
      </c>
      <c r="V41" s="86"/>
      <c r="W41" s="86"/>
      <c r="X41" s="87"/>
    </row>
    <row r="42" spans="2:25" ht="18.5" thickBot="1">
      <c r="B42" s="144" t="s">
        <v>68</v>
      </c>
      <c r="C42" s="145"/>
      <c r="D42" s="146"/>
      <c r="E42" s="37">
        <v>13</v>
      </c>
      <c r="F42" s="109"/>
      <c r="G42" s="110"/>
      <c r="H42" s="110"/>
      <c r="I42" s="110"/>
      <c r="J42" s="111"/>
      <c r="K42" s="37">
        <v>14</v>
      </c>
      <c r="L42" s="91"/>
      <c r="M42" s="92"/>
      <c r="N42" s="93"/>
      <c r="O42" s="37">
        <v>15</v>
      </c>
      <c r="P42" s="109"/>
      <c r="Q42" s="110"/>
      <c r="R42" s="110"/>
      <c r="S42" s="110"/>
      <c r="T42" s="111"/>
      <c r="U42" s="37">
        <v>16</v>
      </c>
      <c r="V42" s="91"/>
      <c r="W42" s="92"/>
      <c r="X42" s="93"/>
    </row>
    <row r="43" spans="2:25" ht="18.5" thickBot="1">
      <c r="E43" s="85"/>
      <c r="F43" s="86"/>
      <c r="G43" s="86"/>
      <c r="H43" s="86"/>
      <c r="I43" s="86"/>
      <c r="J43" s="87"/>
      <c r="K43" s="88"/>
      <c r="L43" s="89"/>
      <c r="M43" s="89"/>
      <c r="N43" s="90"/>
      <c r="O43" s="85"/>
      <c r="P43" s="86"/>
      <c r="Q43" s="86"/>
      <c r="R43" s="86"/>
      <c r="S43" s="86"/>
      <c r="T43" s="87"/>
      <c r="U43" s="91"/>
      <c r="V43" s="92"/>
      <c r="W43" s="92"/>
      <c r="X43" s="93"/>
    </row>
    <row r="44" spans="2:25" ht="18.5" thickBot="1">
      <c r="E44" s="85" t="s">
        <v>85</v>
      </c>
      <c r="F44" s="86"/>
      <c r="G44" s="86"/>
      <c r="H44" s="86"/>
      <c r="I44" s="86"/>
      <c r="J44" s="87"/>
      <c r="K44" s="37">
        <v>17</v>
      </c>
      <c r="L44" s="91"/>
      <c r="M44" s="92"/>
      <c r="N44" s="93"/>
      <c r="O44" s="85" t="s">
        <v>86</v>
      </c>
      <c r="P44" s="86"/>
      <c r="Q44" s="86"/>
      <c r="R44" s="86"/>
      <c r="S44" s="86"/>
      <c r="T44" s="87"/>
      <c r="U44" s="37">
        <v>18</v>
      </c>
      <c r="V44" s="91"/>
      <c r="W44" s="92"/>
      <c r="X44" s="93"/>
    </row>
    <row r="45" spans="2:25" ht="18.5" thickBot="1"/>
    <row r="46" spans="2:25" ht="18.5" thickBot="1">
      <c r="B46" s="71" t="s">
        <v>46</v>
      </c>
      <c r="C46" s="71"/>
      <c r="D46" s="71"/>
      <c r="E46" s="2" t="s">
        <v>108</v>
      </c>
      <c r="F46" s="5">
        <v>5</v>
      </c>
      <c r="G46" s="2" t="s">
        <v>109</v>
      </c>
      <c r="I46" s="2" t="s">
        <v>45</v>
      </c>
      <c r="J46" s="72">
        <v>411</v>
      </c>
      <c r="K46" s="75"/>
      <c r="L46" s="73"/>
    </row>
    <row r="47" spans="2:25" ht="18.5" thickBot="1"/>
    <row r="48" spans="2:25" ht="18.5" thickBot="1">
      <c r="B48" s="72" t="s">
        <v>80</v>
      </c>
      <c r="C48" s="75"/>
      <c r="D48" s="75"/>
      <c r="E48" s="75"/>
      <c r="F48" s="73"/>
      <c r="G48" s="223" t="s">
        <v>254</v>
      </c>
      <c r="H48" s="224"/>
      <c r="I48" s="224"/>
      <c r="J48" s="224"/>
      <c r="K48" s="224"/>
      <c r="L48" s="224"/>
      <c r="M48" s="224"/>
      <c r="N48" s="224"/>
      <c r="O48" s="224"/>
      <c r="P48" s="224"/>
      <c r="Q48" s="224"/>
      <c r="R48" s="224"/>
      <c r="S48" s="224"/>
      <c r="T48" s="224"/>
      <c r="U48" s="224"/>
      <c r="V48" s="224"/>
      <c r="W48" s="224"/>
      <c r="X48" s="224"/>
      <c r="Y48" s="225"/>
    </row>
    <row r="49" spans="2:25" ht="18.5" thickBot="1">
      <c r="B49" s="25" t="s">
        <v>251</v>
      </c>
      <c r="T49" s="71" t="s">
        <v>15</v>
      </c>
      <c r="U49" s="100"/>
      <c r="V49" s="85" t="s">
        <v>16</v>
      </c>
      <c r="W49" s="86"/>
      <c r="X49" s="87"/>
    </row>
    <row r="50" spans="2:25" ht="18.5" thickBot="1">
      <c r="B50" s="85" t="s">
        <v>47</v>
      </c>
      <c r="C50" s="86"/>
      <c r="D50" s="87"/>
      <c r="E50" s="85" t="s">
        <v>81</v>
      </c>
      <c r="F50" s="86"/>
      <c r="G50" s="86"/>
      <c r="H50" s="86"/>
      <c r="I50" s="86"/>
      <c r="J50" s="87"/>
      <c r="K50" s="85" t="s">
        <v>82</v>
      </c>
      <c r="L50" s="86"/>
      <c r="M50" s="86"/>
      <c r="N50" s="87"/>
      <c r="O50" s="85" t="s">
        <v>83</v>
      </c>
      <c r="P50" s="86"/>
      <c r="Q50" s="86"/>
      <c r="R50" s="86"/>
      <c r="S50" s="86"/>
      <c r="T50" s="87"/>
      <c r="U50" s="85" t="s">
        <v>84</v>
      </c>
      <c r="V50" s="86"/>
      <c r="W50" s="86"/>
      <c r="X50" s="87"/>
    </row>
    <row r="51" spans="2:25" ht="18.5" thickBot="1">
      <c r="B51" s="144" t="s">
        <v>69</v>
      </c>
      <c r="C51" s="145"/>
      <c r="D51" s="146"/>
      <c r="E51" s="37">
        <v>19</v>
      </c>
      <c r="F51" s="109"/>
      <c r="G51" s="110"/>
      <c r="H51" s="110"/>
      <c r="I51" s="110"/>
      <c r="J51" s="111"/>
      <c r="K51" s="37">
        <v>20</v>
      </c>
      <c r="L51" s="91"/>
      <c r="M51" s="92"/>
      <c r="N51" s="93"/>
      <c r="O51" s="37">
        <v>21</v>
      </c>
      <c r="P51" s="109"/>
      <c r="Q51" s="110"/>
      <c r="R51" s="110"/>
      <c r="S51" s="110"/>
      <c r="T51" s="111"/>
      <c r="U51" s="37">
        <v>22</v>
      </c>
      <c r="V51" s="91"/>
      <c r="W51" s="92"/>
      <c r="X51" s="93"/>
    </row>
    <row r="52" spans="2:25" ht="18.5" thickBot="1">
      <c r="E52" s="85"/>
      <c r="F52" s="86"/>
      <c r="G52" s="86"/>
      <c r="H52" s="86"/>
      <c r="I52" s="86"/>
      <c r="J52" s="87"/>
      <c r="K52" s="88"/>
      <c r="L52" s="89"/>
      <c r="M52" s="89"/>
      <c r="N52" s="90"/>
      <c r="O52" s="85"/>
      <c r="P52" s="86"/>
      <c r="Q52" s="86"/>
      <c r="R52" s="86"/>
      <c r="S52" s="86"/>
      <c r="T52" s="87"/>
      <c r="U52" s="91"/>
      <c r="V52" s="92"/>
      <c r="W52" s="92"/>
      <c r="X52" s="93"/>
    </row>
    <row r="53" spans="2:25" ht="18.5" thickBot="1">
      <c r="E53" s="85" t="s">
        <v>85</v>
      </c>
      <c r="F53" s="86"/>
      <c r="G53" s="86"/>
      <c r="H53" s="86"/>
      <c r="I53" s="86"/>
      <c r="J53" s="87"/>
      <c r="K53" s="37">
        <v>23</v>
      </c>
      <c r="L53" s="91"/>
      <c r="M53" s="92"/>
      <c r="N53" s="93"/>
      <c r="O53" s="85" t="s">
        <v>86</v>
      </c>
      <c r="P53" s="86"/>
      <c r="Q53" s="86"/>
      <c r="R53" s="86"/>
      <c r="S53" s="86"/>
      <c r="T53" s="87"/>
      <c r="U53" s="37">
        <v>24</v>
      </c>
      <c r="V53" s="91"/>
      <c r="W53" s="92"/>
      <c r="X53" s="93"/>
    </row>
    <row r="54" spans="2:25" ht="18.5" thickBot="1"/>
    <row r="55" spans="2:25" ht="18.5" thickBot="1">
      <c r="B55" s="71" t="s">
        <v>46</v>
      </c>
      <c r="C55" s="71"/>
      <c r="D55" s="71"/>
      <c r="E55" s="2" t="s">
        <v>108</v>
      </c>
      <c r="F55" s="5">
        <v>5</v>
      </c>
      <c r="G55" s="2" t="s">
        <v>109</v>
      </c>
      <c r="I55" s="2" t="s">
        <v>45</v>
      </c>
      <c r="J55" s="72">
        <v>411</v>
      </c>
      <c r="K55" s="75"/>
      <c r="L55" s="73"/>
    </row>
    <row r="56" spans="2:25" ht="18.5" thickBot="1"/>
    <row r="57" spans="2:25" ht="18.5" thickBot="1">
      <c r="B57" s="72" t="s">
        <v>80</v>
      </c>
      <c r="C57" s="75"/>
      <c r="D57" s="75"/>
      <c r="E57" s="75"/>
      <c r="F57" s="73"/>
      <c r="G57" s="223" t="s">
        <v>255</v>
      </c>
      <c r="H57" s="224"/>
      <c r="I57" s="224"/>
      <c r="J57" s="224"/>
      <c r="K57" s="224"/>
      <c r="L57" s="224"/>
      <c r="M57" s="224"/>
      <c r="N57" s="224"/>
      <c r="O57" s="224"/>
      <c r="P57" s="224"/>
      <c r="Q57" s="224"/>
      <c r="R57" s="224"/>
      <c r="S57" s="224"/>
      <c r="T57" s="224"/>
      <c r="U57" s="224"/>
      <c r="V57" s="224"/>
      <c r="W57" s="224"/>
      <c r="X57" s="224"/>
      <c r="Y57" s="225"/>
    </row>
    <row r="58" spans="2:25" ht="18.5" thickBot="1">
      <c r="B58" s="25" t="s">
        <v>251</v>
      </c>
      <c r="T58" s="71" t="s">
        <v>15</v>
      </c>
      <c r="U58" s="100"/>
      <c r="V58" s="85" t="s">
        <v>16</v>
      </c>
      <c r="W58" s="86"/>
      <c r="X58" s="87"/>
    </row>
    <row r="59" spans="2:25" ht="18.5" thickBot="1">
      <c r="B59" s="85" t="s">
        <v>47</v>
      </c>
      <c r="C59" s="86"/>
      <c r="D59" s="87"/>
      <c r="E59" s="85" t="s">
        <v>81</v>
      </c>
      <c r="F59" s="86"/>
      <c r="G59" s="86"/>
      <c r="H59" s="86"/>
      <c r="I59" s="86"/>
      <c r="J59" s="87"/>
      <c r="K59" s="85" t="s">
        <v>82</v>
      </c>
      <c r="L59" s="86"/>
      <c r="M59" s="86"/>
      <c r="N59" s="87"/>
      <c r="O59" s="85" t="s">
        <v>83</v>
      </c>
      <c r="P59" s="86"/>
      <c r="Q59" s="86"/>
      <c r="R59" s="86"/>
      <c r="S59" s="86"/>
      <c r="T59" s="87"/>
      <c r="U59" s="85" t="s">
        <v>84</v>
      </c>
      <c r="V59" s="86"/>
      <c r="W59" s="86"/>
      <c r="X59" s="87"/>
    </row>
    <row r="60" spans="2:25" ht="18.5" thickBot="1">
      <c r="B60" s="144" t="s">
        <v>70</v>
      </c>
      <c r="C60" s="145"/>
      <c r="D60" s="146"/>
      <c r="E60" s="37">
        <v>25</v>
      </c>
      <c r="F60" s="109"/>
      <c r="G60" s="110"/>
      <c r="H60" s="110"/>
      <c r="I60" s="110"/>
      <c r="J60" s="111"/>
      <c r="K60" s="37">
        <v>26</v>
      </c>
      <c r="L60" s="91"/>
      <c r="M60" s="92"/>
      <c r="N60" s="93"/>
      <c r="O60" s="37">
        <v>27</v>
      </c>
      <c r="P60" s="109"/>
      <c r="Q60" s="110"/>
      <c r="R60" s="110"/>
      <c r="S60" s="110"/>
      <c r="T60" s="111"/>
      <c r="U60" s="37">
        <v>28</v>
      </c>
      <c r="V60" s="91"/>
      <c r="W60" s="92"/>
      <c r="X60" s="93"/>
    </row>
    <row r="61" spans="2:25" ht="18.5" thickBot="1">
      <c r="E61" s="85"/>
      <c r="F61" s="86"/>
      <c r="G61" s="86"/>
      <c r="H61" s="86"/>
      <c r="I61" s="86"/>
      <c r="J61" s="87"/>
      <c r="K61" s="88"/>
      <c r="L61" s="89"/>
      <c r="M61" s="89"/>
      <c r="N61" s="90"/>
      <c r="O61" s="85"/>
      <c r="P61" s="86"/>
      <c r="Q61" s="86"/>
      <c r="R61" s="86"/>
      <c r="S61" s="86"/>
      <c r="T61" s="87"/>
      <c r="U61" s="91"/>
      <c r="V61" s="92"/>
      <c r="W61" s="92"/>
      <c r="X61" s="93"/>
    </row>
    <row r="62" spans="2:25" ht="18.5" thickBot="1">
      <c r="E62" s="85" t="s">
        <v>85</v>
      </c>
      <c r="F62" s="86"/>
      <c r="G62" s="86"/>
      <c r="H62" s="86"/>
      <c r="I62" s="86"/>
      <c r="J62" s="87"/>
      <c r="K62" s="37">
        <v>29</v>
      </c>
      <c r="L62" s="91"/>
      <c r="M62" s="92"/>
      <c r="N62" s="93"/>
      <c r="O62" s="85" t="s">
        <v>86</v>
      </c>
      <c r="P62" s="86"/>
      <c r="Q62" s="86"/>
      <c r="R62" s="86"/>
      <c r="S62" s="86"/>
      <c r="T62" s="87"/>
      <c r="U62" s="37">
        <v>30</v>
      </c>
      <c r="V62" s="91"/>
      <c r="W62" s="92"/>
      <c r="X62" s="93"/>
    </row>
    <row r="64" spans="2:25">
      <c r="B64" s="9" t="s">
        <v>256</v>
      </c>
      <c r="C64" s="10"/>
      <c r="D64" s="10"/>
      <c r="E64" s="10"/>
      <c r="F64" s="10"/>
      <c r="G64" s="10"/>
      <c r="H64" s="10"/>
      <c r="I64" s="10"/>
      <c r="J64" s="10"/>
      <c r="K64" s="10"/>
      <c r="L64" s="10"/>
      <c r="M64" s="10"/>
      <c r="N64" s="10"/>
      <c r="O64" s="10"/>
      <c r="P64" s="10"/>
      <c r="Q64" s="10"/>
      <c r="R64" s="10"/>
      <c r="S64" s="10"/>
      <c r="T64" s="10"/>
      <c r="U64" s="10"/>
    </row>
    <row r="65" spans="2:52" ht="18.5" thickBot="1"/>
    <row r="66" spans="2:52" ht="18.5" thickBot="1">
      <c r="D66" s="71" t="s">
        <v>46</v>
      </c>
      <c r="E66" s="71"/>
      <c r="F66" s="71"/>
      <c r="G66" s="2" t="s">
        <v>45</v>
      </c>
      <c r="H66" s="72">
        <v>412</v>
      </c>
      <c r="I66" s="75"/>
      <c r="J66" s="73"/>
    </row>
    <row r="67" spans="2:52" ht="7.5" customHeight="1" thickBot="1"/>
    <row r="68" spans="2:52" ht="18.5" thickBot="1">
      <c r="H68" s="85" t="s">
        <v>257</v>
      </c>
      <c r="I68" s="86"/>
      <c r="J68" s="87"/>
      <c r="L68" s="72" t="s">
        <v>14</v>
      </c>
      <c r="M68" s="75"/>
      <c r="N68" s="75"/>
      <c r="O68" s="75"/>
      <c r="P68" s="75"/>
      <c r="Q68" s="75"/>
      <c r="R68" s="73"/>
      <c r="AV68" s="2"/>
      <c r="AW68" s="2"/>
      <c r="AX68" s="2"/>
      <c r="AY68" s="2"/>
      <c r="AZ68" s="2"/>
    </row>
    <row r="69" spans="2:52" ht="10" customHeight="1" thickBot="1">
      <c r="AV69" s="2"/>
      <c r="AW69" s="2"/>
      <c r="AX69" s="2"/>
      <c r="AY69" s="2"/>
      <c r="AZ69" s="2"/>
    </row>
    <row r="70" spans="2:52" ht="18.5" thickBot="1">
      <c r="G70" s="71" t="s">
        <v>22</v>
      </c>
      <c r="H70" s="71"/>
      <c r="I70" s="71"/>
      <c r="J70" s="71"/>
      <c r="K70" s="71"/>
      <c r="L70" s="85" t="s">
        <v>13</v>
      </c>
      <c r="M70" s="86"/>
      <c r="N70" s="87"/>
      <c r="P70" s="72" t="s">
        <v>24</v>
      </c>
      <c r="Q70" s="75"/>
      <c r="R70" s="75"/>
      <c r="S70" s="75"/>
      <c r="T70" s="75"/>
      <c r="U70" s="73"/>
      <c r="AV70" s="2"/>
      <c r="AW70" s="2"/>
      <c r="AX70" s="2"/>
      <c r="AY70" s="2"/>
      <c r="AZ70" s="2"/>
    </row>
    <row r="71" spans="2:52" ht="9" customHeight="1" thickBot="1">
      <c r="AV71" s="2"/>
      <c r="AW71" s="2"/>
      <c r="AX71" s="2"/>
      <c r="AY71" s="2"/>
      <c r="AZ71" s="2"/>
    </row>
    <row r="72" spans="2:52" ht="18.5" thickBot="1">
      <c r="C72" s="71" t="s">
        <v>25</v>
      </c>
      <c r="D72" s="71"/>
      <c r="E72" s="71"/>
      <c r="F72" s="220" t="s">
        <v>39</v>
      </c>
      <c r="G72" s="221"/>
      <c r="H72" s="221"/>
      <c r="I72" s="221"/>
      <c r="J72" s="221"/>
      <c r="K72" s="221"/>
      <c r="L72" s="221"/>
      <c r="M72" s="221"/>
      <c r="N72" s="221"/>
      <c r="O72" s="222"/>
      <c r="Q72" s="85" t="s">
        <v>44</v>
      </c>
      <c r="R72" s="87"/>
      <c r="T72" t="s">
        <v>48</v>
      </c>
      <c r="U72" s="85" t="str">
        <f>VLOOKUP(F72,リスト!H$11:I$45,2,FALSE)</f>
        <v>ＣA</v>
      </c>
      <c r="V72" s="87"/>
      <c r="AV72" s="2"/>
      <c r="AW72" s="2"/>
      <c r="AX72" s="2"/>
      <c r="AY72" s="2"/>
      <c r="AZ72" s="2"/>
    </row>
    <row r="73" spans="2:52" ht="6" customHeight="1" thickBot="1">
      <c r="AV73" s="2"/>
      <c r="AW73" s="2"/>
      <c r="AX73" s="2"/>
      <c r="AY73" s="2"/>
      <c r="AZ73" s="2"/>
    </row>
    <row r="74" spans="2:52" ht="18.5" thickBot="1">
      <c r="B74" s="25" t="s">
        <v>251</v>
      </c>
      <c r="U74" s="71" t="s">
        <v>15</v>
      </c>
      <c r="V74" s="100"/>
      <c r="W74" s="85" t="s">
        <v>16</v>
      </c>
      <c r="X74" s="86"/>
      <c r="Y74" s="87"/>
      <c r="AV74" s="2"/>
      <c r="AW74" s="2"/>
      <c r="AX74" s="2"/>
      <c r="AY74" s="2"/>
      <c r="AZ74" s="2"/>
    </row>
    <row r="75" spans="2:52" ht="7.5" customHeight="1" thickBot="1">
      <c r="AV75" s="2"/>
      <c r="AW75" s="2"/>
      <c r="AX75" s="2"/>
      <c r="AY75" s="2"/>
      <c r="AZ75" s="2"/>
    </row>
    <row r="76" spans="2:52" ht="18.5" thickBot="1">
      <c r="B76" s="85" t="s">
        <v>47</v>
      </c>
      <c r="C76" s="86"/>
      <c r="D76" s="87"/>
      <c r="E76" s="85" t="s">
        <v>67</v>
      </c>
      <c r="F76" s="86"/>
      <c r="G76" s="87"/>
      <c r="H76" s="85" t="s">
        <v>71</v>
      </c>
      <c r="I76" s="86"/>
      <c r="J76" s="86"/>
      <c r="K76" s="86"/>
      <c r="L76" s="86"/>
      <c r="M76" s="87"/>
      <c r="N76" s="85" t="s">
        <v>43</v>
      </c>
      <c r="O76" s="86"/>
      <c r="P76" s="86"/>
      <c r="Q76" s="87"/>
      <c r="R76" s="85" t="s">
        <v>72</v>
      </c>
      <c r="S76" s="86"/>
      <c r="T76" s="86"/>
      <c r="U76" s="87"/>
      <c r="V76" s="85" t="s">
        <v>73</v>
      </c>
      <c r="W76" s="86"/>
      <c r="X76" s="86"/>
      <c r="Y76" s="87"/>
      <c r="AV76" s="2"/>
      <c r="AW76" s="2"/>
      <c r="AX76" s="2"/>
      <c r="AY76" s="2"/>
      <c r="AZ76" s="2"/>
    </row>
    <row r="77" spans="2:52" ht="18.5" thickBot="1">
      <c r="B77" s="144">
        <v>45383</v>
      </c>
      <c r="C77" s="145"/>
      <c r="D77" s="146"/>
      <c r="E77" s="103" t="s">
        <v>65</v>
      </c>
      <c r="F77" s="104"/>
      <c r="G77" s="105"/>
      <c r="H77" s="85" t="s">
        <v>74</v>
      </c>
      <c r="I77" s="86"/>
      <c r="J77" s="86"/>
      <c r="K77" s="86"/>
      <c r="L77" s="86"/>
      <c r="M77" s="87"/>
      <c r="N77" s="88"/>
      <c r="O77" s="89"/>
      <c r="P77" s="89"/>
      <c r="Q77" s="90"/>
      <c r="R77" s="88"/>
      <c r="S77" s="89"/>
      <c r="T77" s="89"/>
      <c r="U77" s="90"/>
      <c r="V77" s="88"/>
      <c r="W77" s="89"/>
      <c r="X77" s="89"/>
      <c r="Y77" s="90"/>
      <c r="Z77" s="1"/>
      <c r="AV77" s="2"/>
      <c r="AW77" s="2"/>
      <c r="AX77" s="2"/>
      <c r="AY77" s="2"/>
      <c r="AZ77" s="2"/>
    </row>
    <row r="78" spans="2:52" ht="18.5" thickBot="1">
      <c r="B78" s="144">
        <v>45412</v>
      </c>
      <c r="C78" s="145"/>
      <c r="D78" s="146"/>
      <c r="E78" s="103" t="s">
        <v>65</v>
      </c>
      <c r="F78" s="104"/>
      <c r="G78" s="105"/>
      <c r="H78" s="217" t="s">
        <v>250</v>
      </c>
      <c r="I78" s="218"/>
      <c r="J78" s="218"/>
      <c r="K78" s="218"/>
      <c r="L78" s="218"/>
      <c r="M78" s="219"/>
      <c r="N78" s="91"/>
      <c r="O78" s="92"/>
      <c r="P78" s="92"/>
      <c r="Q78" s="93"/>
      <c r="R78" s="37">
        <v>31</v>
      </c>
      <c r="S78" s="91"/>
      <c r="T78" s="92"/>
      <c r="U78" s="93"/>
      <c r="V78" s="37">
        <v>32</v>
      </c>
      <c r="W78" s="91"/>
      <c r="X78" s="92"/>
      <c r="Y78" s="93"/>
      <c r="AV78" s="2"/>
      <c r="AW78" s="2"/>
      <c r="AX78" s="2"/>
      <c r="AY78" s="2"/>
      <c r="AZ78" s="2"/>
    </row>
    <row r="79" spans="2:52" ht="18.5" thickBot="1">
      <c r="B79" s="144">
        <v>45443</v>
      </c>
      <c r="C79" s="145"/>
      <c r="D79" s="146"/>
      <c r="E79" s="85" t="s">
        <v>66</v>
      </c>
      <c r="F79" s="86"/>
      <c r="G79" s="87"/>
      <c r="H79" s="217" t="s">
        <v>250</v>
      </c>
      <c r="I79" s="218"/>
      <c r="J79" s="218"/>
      <c r="K79" s="218"/>
      <c r="L79" s="218"/>
      <c r="M79" s="219"/>
      <c r="N79" s="91"/>
      <c r="O79" s="92"/>
      <c r="P79" s="92"/>
      <c r="Q79" s="93"/>
      <c r="R79" s="37">
        <v>33</v>
      </c>
      <c r="S79" s="91"/>
      <c r="T79" s="92"/>
      <c r="U79" s="93"/>
      <c r="V79" s="37">
        <v>34</v>
      </c>
      <c r="W79" s="91"/>
      <c r="X79" s="92"/>
      <c r="Y79" s="93"/>
      <c r="AV79" s="2"/>
      <c r="AW79" s="2"/>
      <c r="AX79" s="2"/>
      <c r="AY79" s="2"/>
      <c r="AZ79" s="2"/>
    </row>
    <row r="80" spans="2:52" ht="18.5" thickBot="1">
      <c r="B80" s="1" t="s">
        <v>75</v>
      </c>
      <c r="E80" s="36"/>
      <c r="F80" s="36"/>
      <c r="G80" s="36"/>
      <c r="AV80" s="2"/>
      <c r="AW80" s="2"/>
      <c r="AX80" s="2"/>
      <c r="AY80" s="2"/>
      <c r="AZ80" s="2"/>
    </row>
    <row r="81" spans="2:52" ht="18.5" thickBot="1">
      <c r="B81" s="144">
        <v>45657</v>
      </c>
      <c r="C81" s="145"/>
      <c r="D81" s="146"/>
      <c r="E81" s="85" t="s">
        <v>66</v>
      </c>
      <c r="F81" s="86"/>
      <c r="G81" s="87"/>
      <c r="H81" s="217" t="s">
        <v>250</v>
      </c>
      <c r="I81" s="218"/>
      <c r="J81" s="218"/>
      <c r="K81" s="218"/>
      <c r="L81" s="218"/>
      <c r="M81" s="219"/>
      <c r="N81" s="88"/>
      <c r="O81" s="89"/>
      <c r="P81" s="89"/>
      <c r="Q81" s="90"/>
      <c r="R81" s="38"/>
      <c r="S81" s="147">
        <v>40000</v>
      </c>
      <c r="T81" s="148"/>
      <c r="U81" s="149"/>
      <c r="V81" s="39"/>
      <c r="W81" s="147">
        <v>392000</v>
      </c>
      <c r="X81" s="148"/>
      <c r="Y81" s="149"/>
      <c r="AV81" s="2"/>
      <c r="AW81" s="2"/>
      <c r="AX81" s="2"/>
      <c r="AY81" s="2"/>
      <c r="AZ81" s="2"/>
    </row>
    <row r="82" spans="2:52" ht="18.5" thickBot="1">
      <c r="B82" s="144" t="s">
        <v>68</v>
      </c>
      <c r="C82" s="145"/>
      <c r="D82" s="146"/>
      <c r="E82" s="85" t="s">
        <v>66</v>
      </c>
      <c r="F82" s="86"/>
      <c r="G82" s="87"/>
      <c r="H82" s="217" t="s">
        <v>250</v>
      </c>
      <c r="I82" s="218"/>
      <c r="J82" s="218"/>
      <c r="K82" s="218"/>
      <c r="L82" s="218"/>
      <c r="M82" s="219"/>
      <c r="N82" s="91"/>
      <c r="O82" s="92"/>
      <c r="P82" s="92"/>
      <c r="Q82" s="93"/>
      <c r="R82" s="37">
        <v>35</v>
      </c>
      <c r="S82" s="91"/>
      <c r="T82" s="92"/>
      <c r="U82" s="93"/>
      <c r="V82" s="37">
        <v>36</v>
      </c>
      <c r="W82" s="91"/>
      <c r="X82" s="92"/>
      <c r="Y82" s="93"/>
      <c r="AV82" s="2"/>
      <c r="AW82" s="2"/>
      <c r="AX82" s="2"/>
      <c r="AY82" s="2"/>
      <c r="AZ82" s="2"/>
    </row>
    <row r="83" spans="2:52" ht="18.5" thickBot="1">
      <c r="B83" s="144" t="s">
        <v>69</v>
      </c>
      <c r="C83" s="145"/>
      <c r="D83" s="146"/>
      <c r="E83" s="85" t="s">
        <v>66</v>
      </c>
      <c r="F83" s="86"/>
      <c r="G83" s="87"/>
      <c r="H83" s="217" t="s">
        <v>250</v>
      </c>
      <c r="I83" s="218"/>
      <c r="J83" s="218"/>
      <c r="K83" s="218"/>
      <c r="L83" s="218"/>
      <c r="M83" s="219"/>
      <c r="N83" s="91"/>
      <c r="O83" s="92"/>
      <c r="P83" s="92"/>
      <c r="Q83" s="93"/>
      <c r="R83" s="37">
        <v>37</v>
      </c>
      <c r="S83" s="91"/>
      <c r="T83" s="92"/>
      <c r="U83" s="93"/>
      <c r="V83" s="37">
        <v>38</v>
      </c>
      <c r="W83" s="91"/>
      <c r="X83" s="92"/>
      <c r="Y83" s="93"/>
      <c r="AV83" s="2"/>
      <c r="AW83" s="2"/>
      <c r="AX83" s="2"/>
      <c r="AY83" s="2"/>
      <c r="AZ83" s="2"/>
    </row>
    <row r="84" spans="2:52" ht="18.5" thickBot="1">
      <c r="B84" s="144" t="s">
        <v>70</v>
      </c>
      <c r="C84" s="145"/>
      <c r="D84" s="146"/>
      <c r="E84" s="85" t="s">
        <v>66</v>
      </c>
      <c r="F84" s="86"/>
      <c r="G84" s="87"/>
      <c r="H84" s="217" t="s">
        <v>250</v>
      </c>
      <c r="I84" s="218"/>
      <c r="J84" s="218"/>
      <c r="K84" s="218"/>
      <c r="L84" s="218"/>
      <c r="M84" s="219"/>
      <c r="N84" s="91"/>
      <c r="O84" s="92"/>
      <c r="P84" s="92"/>
      <c r="Q84" s="93"/>
      <c r="R84" s="37">
        <v>39</v>
      </c>
      <c r="S84" s="91"/>
      <c r="T84" s="92"/>
      <c r="U84" s="93"/>
      <c r="V84" s="37">
        <v>40</v>
      </c>
      <c r="W84" s="91"/>
      <c r="X84" s="92"/>
      <c r="Y84" s="93"/>
      <c r="AV84" s="2"/>
      <c r="AW84" s="2"/>
      <c r="AX84" s="2"/>
      <c r="AY84" s="2"/>
      <c r="AZ84" s="2"/>
    </row>
    <row r="85" spans="2:52">
      <c r="AV85" s="2"/>
      <c r="AW85" s="2"/>
      <c r="AX85" s="2"/>
      <c r="AY85" s="2"/>
      <c r="AZ85" s="2"/>
    </row>
    <row r="86" spans="2:52">
      <c r="AV86" s="2"/>
      <c r="AW86" s="2"/>
      <c r="AX86" s="2"/>
      <c r="AY86" s="2"/>
      <c r="AZ86" s="2"/>
    </row>
    <row r="87" spans="2:52" ht="18.5" thickBot="1">
      <c r="AV87" s="2"/>
      <c r="AW87" s="2"/>
      <c r="AX87" s="2"/>
      <c r="AY87" s="2"/>
      <c r="AZ87" s="2"/>
    </row>
    <row r="88" spans="2:52" ht="18.5" thickBot="1">
      <c r="B88" s="71" t="s">
        <v>46</v>
      </c>
      <c r="C88" s="71"/>
      <c r="D88" s="71"/>
      <c r="E88" s="2" t="s">
        <v>108</v>
      </c>
      <c r="F88" s="5">
        <v>5</v>
      </c>
      <c r="G88" s="2" t="s">
        <v>109</v>
      </c>
      <c r="I88" s="2" t="s">
        <v>45</v>
      </c>
      <c r="J88" s="72">
        <v>413</v>
      </c>
      <c r="K88" s="75"/>
      <c r="L88" s="73"/>
      <c r="N88" s="85" t="s">
        <v>261</v>
      </c>
      <c r="O88" s="87"/>
      <c r="Q88" s="220" t="s">
        <v>40</v>
      </c>
      <c r="R88" s="221"/>
      <c r="S88" s="221"/>
      <c r="T88" s="221"/>
      <c r="U88" s="221"/>
      <c r="V88" s="221"/>
      <c r="W88" s="221"/>
      <c r="X88" s="222"/>
      <c r="AV88" s="2"/>
      <c r="AW88" s="2"/>
      <c r="AX88" s="2"/>
      <c r="AY88" s="2"/>
      <c r="AZ88" s="2"/>
    </row>
    <row r="89" spans="2:52" ht="18.5" thickBot="1">
      <c r="AV89" s="2"/>
      <c r="AW89" s="2"/>
      <c r="AX89" s="2"/>
      <c r="AY89" s="2"/>
      <c r="AZ89" s="2"/>
    </row>
    <row r="90" spans="2:52" ht="18.5" thickBot="1">
      <c r="B90" s="72" t="s">
        <v>79</v>
      </c>
      <c r="C90" s="75"/>
      <c r="D90" s="75"/>
      <c r="E90" s="75"/>
      <c r="F90" s="73"/>
      <c r="G90" s="223" t="s">
        <v>263</v>
      </c>
      <c r="H90" s="224"/>
      <c r="I90" s="224"/>
      <c r="J90" s="224"/>
      <c r="K90" s="224"/>
      <c r="L90" s="224"/>
      <c r="M90" s="224"/>
      <c r="N90" s="224"/>
      <c r="O90" s="224"/>
      <c r="P90" s="224"/>
      <c r="Q90" s="224"/>
      <c r="R90" s="224"/>
      <c r="S90" s="224"/>
      <c r="T90" s="224"/>
      <c r="U90" s="224"/>
      <c r="V90" s="224"/>
      <c r="W90" s="224"/>
      <c r="X90" s="224"/>
      <c r="Y90" s="225"/>
      <c r="AV90" s="2"/>
      <c r="AW90" s="2"/>
      <c r="AX90" s="2"/>
      <c r="AY90" s="2"/>
      <c r="AZ90" s="2"/>
    </row>
    <row r="91" spans="2:52" ht="18.5" thickBot="1">
      <c r="B91" s="25" t="s">
        <v>251</v>
      </c>
      <c r="T91" s="71" t="s">
        <v>15</v>
      </c>
      <c r="U91" s="100"/>
      <c r="V91" s="85" t="s">
        <v>16</v>
      </c>
      <c r="W91" s="86"/>
      <c r="X91" s="87"/>
      <c r="AV91" s="2"/>
      <c r="AW91" s="2"/>
      <c r="AX91" s="2"/>
      <c r="AY91" s="2"/>
      <c r="AZ91" s="2"/>
    </row>
    <row r="92" spans="2:52" ht="18.5" thickBot="1">
      <c r="B92" s="85" t="s">
        <v>47</v>
      </c>
      <c r="C92" s="86"/>
      <c r="D92" s="87"/>
      <c r="E92" s="85" t="s">
        <v>81</v>
      </c>
      <c r="F92" s="86"/>
      <c r="G92" s="86"/>
      <c r="H92" s="86"/>
      <c r="I92" s="86"/>
      <c r="J92" s="87"/>
      <c r="K92" s="85" t="s">
        <v>82</v>
      </c>
      <c r="L92" s="86"/>
      <c r="M92" s="86"/>
      <c r="N92" s="87"/>
      <c r="O92" s="85" t="s">
        <v>83</v>
      </c>
      <c r="P92" s="86"/>
      <c r="Q92" s="86"/>
      <c r="R92" s="86"/>
      <c r="S92" s="86"/>
      <c r="T92" s="87"/>
      <c r="U92" s="85" t="s">
        <v>84</v>
      </c>
      <c r="V92" s="86"/>
      <c r="W92" s="86"/>
      <c r="X92" s="87"/>
      <c r="AV92" s="2"/>
      <c r="AW92" s="2"/>
      <c r="AX92" s="2"/>
      <c r="AY92" s="2"/>
      <c r="AZ92" s="2"/>
    </row>
    <row r="93" spans="2:52" ht="18.5" thickBot="1">
      <c r="B93" s="144">
        <v>45412</v>
      </c>
      <c r="C93" s="145"/>
      <c r="D93" s="146"/>
      <c r="E93" s="217"/>
      <c r="F93" s="218"/>
      <c r="G93" s="218"/>
      <c r="H93" s="218"/>
      <c r="I93" s="218"/>
      <c r="J93" s="219"/>
      <c r="K93" s="91"/>
      <c r="L93" s="92"/>
      <c r="M93" s="92"/>
      <c r="N93" s="93"/>
      <c r="O93" s="37">
        <v>41</v>
      </c>
      <c r="P93" s="109"/>
      <c r="Q93" s="110"/>
      <c r="R93" s="110"/>
      <c r="S93" s="110"/>
      <c r="T93" s="111"/>
      <c r="U93" s="37">
        <v>42</v>
      </c>
      <c r="V93" s="91"/>
      <c r="W93" s="92"/>
      <c r="X93" s="93"/>
      <c r="AV93" s="2"/>
      <c r="AW93" s="2"/>
      <c r="AX93" s="2"/>
      <c r="AY93" s="2"/>
      <c r="AZ93" s="2"/>
    </row>
    <row r="94" spans="2:52" ht="18.5" thickBot="1">
      <c r="E94" s="85"/>
      <c r="F94" s="86"/>
      <c r="G94" s="86"/>
      <c r="H94" s="86"/>
      <c r="I94" s="86"/>
      <c r="J94" s="87"/>
      <c r="K94" s="88"/>
      <c r="L94" s="89"/>
      <c r="M94" s="89"/>
      <c r="N94" s="90"/>
      <c r="O94" s="37">
        <v>45</v>
      </c>
      <c r="P94" s="109"/>
      <c r="Q94" s="110"/>
      <c r="R94" s="110"/>
      <c r="S94" s="110"/>
      <c r="T94" s="111"/>
      <c r="U94" s="37">
        <v>46</v>
      </c>
      <c r="V94" s="91"/>
      <c r="W94" s="92"/>
      <c r="X94" s="93"/>
      <c r="AV94" s="2"/>
      <c r="AW94" s="2"/>
      <c r="AX94" s="2"/>
      <c r="AY94" s="2"/>
      <c r="AZ94" s="2"/>
    </row>
    <row r="95" spans="2:52" ht="18.5" thickBot="1">
      <c r="E95" s="85" t="s">
        <v>85</v>
      </c>
      <c r="F95" s="86"/>
      <c r="G95" s="86"/>
      <c r="H95" s="86"/>
      <c r="I95" s="86"/>
      <c r="J95" s="87"/>
      <c r="K95" s="37">
        <v>43</v>
      </c>
      <c r="L95" s="91"/>
      <c r="M95" s="92"/>
      <c r="N95" s="93"/>
      <c r="O95" s="85" t="s">
        <v>86</v>
      </c>
      <c r="P95" s="86"/>
      <c r="Q95" s="86"/>
      <c r="R95" s="86"/>
      <c r="S95" s="86"/>
      <c r="T95" s="87"/>
      <c r="U95" s="37">
        <v>44</v>
      </c>
      <c r="V95" s="91"/>
      <c r="W95" s="92"/>
      <c r="X95" s="93"/>
      <c r="AV95" s="2"/>
      <c r="AW95" s="2"/>
      <c r="AX95" s="2"/>
      <c r="AY95" s="2"/>
      <c r="AZ95" s="2"/>
    </row>
    <row r="96" spans="2:52" ht="18.5" thickBot="1">
      <c r="AV96" s="2"/>
      <c r="AW96" s="2"/>
      <c r="AX96" s="2"/>
      <c r="AY96" s="2"/>
      <c r="AZ96" s="2"/>
    </row>
    <row r="97" spans="2:52" ht="18.5" thickBot="1">
      <c r="B97" s="71" t="s">
        <v>46</v>
      </c>
      <c r="C97" s="71"/>
      <c r="D97" s="71"/>
      <c r="E97" s="2" t="s">
        <v>108</v>
      </c>
      <c r="F97" s="5">
        <v>5</v>
      </c>
      <c r="G97" s="2" t="s">
        <v>109</v>
      </c>
      <c r="I97" s="2" t="s">
        <v>45</v>
      </c>
      <c r="J97" s="72">
        <v>414</v>
      </c>
      <c r="K97" s="75"/>
      <c r="L97" s="73"/>
      <c r="AV97" s="2"/>
      <c r="AW97" s="2"/>
      <c r="AX97" s="2"/>
      <c r="AY97" s="2"/>
      <c r="AZ97" s="2"/>
    </row>
    <row r="98" spans="2:52" ht="18.5" thickBot="1">
      <c r="AV98" s="2"/>
      <c r="AW98" s="2"/>
      <c r="AX98" s="2"/>
      <c r="AY98" s="2"/>
      <c r="AZ98" s="2"/>
    </row>
    <row r="99" spans="2:52" ht="18.5" thickBot="1">
      <c r="B99" s="72" t="s">
        <v>79</v>
      </c>
      <c r="C99" s="75"/>
      <c r="D99" s="75"/>
      <c r="E99" s="75"/>
      <c r="F99" s="73"/>
      <c r="G99" s="223" t="s">
        <v>417</v>
      </c>
      <c r="H99" s="224"/>
      <c r="I99" s="224"/>
      <c r="J99" s="224"/>
      <c r="K99" s="224"/>
      <c r="L99" s="224"/>
      <c r="M99" s="224"/>
      <c r="N99" s="224"/>
      <c r="O99" s="224"/>
      <c r="P99" s="224"/>
      <c r="Q99" s="224"/>
      <c r="R99" s="224"/>
      <c r="S99" s="224"/>
      <c r="T99" s="224"/>
      <c r="U99" s="224"/>
      <c r="V99" s="224"/>
      <c r="W99" s="224"/>
      <c r="X99" s="224"/>
      <c r="Y99" s="225"/>
      <c r="AV99" s="2"/>
      <c r="AW99" s="2"/>
      <c r="AX99" s="2"/>
      <c r="AY99" s="2"/>
      <c r="AZ99" s="2"/>
    </row>
    <row r="100" spans="2:52" ht="18.5" thickBot="1">
      <c r="B100" s="25" t="s">
        <v>251</v>
      </c>
      <c r="T100" s="71" t="s">
        <v>15</v>
      </c>
      <c r="U100" s="100"/>
      <c r="V100" s="85" t="s">
        <v>16</v>
      </c>
      <c r="W100" s="86"/>
      <c r="X100" s="87"/>
      <c r="AV100" s="2"/>
      <c r="AW100" s="2"/>
      <c r="AX100" s="2"/>
      <c r="AY100" s="2"/>
      <c r="AZ100" s="2"/>
    </row>
    <row r="101" spans="2:52" ht="18.5" thickBot="1">
      <c r="B101" s="85" t="s">
        <v>47</v>
      </c>
      <c r="C101" s="86"/>
      <c r="D101" s="87"/>
      <c r="E101" s="85" t="s">
        <v>81</v>
      </c>
      <c r="F101" s="86"/>
      <c r="G101" s="86"/>
      <c r="H101" s="86"/>
      <c r="I101" s="86"/>
      <c r="J101" s="87"/>
      <c r="K101" s="85" t="s">
        <v>82</v>
      </c>
      <c r="L101" s="86"/>
      <c r="M101" s="86"/>
      <c r="N101" s="87"/>
      <c r="O101" s="85" t="s">
        <v>83</v>
      </c>
      <c r="P101" s="86"/>
      <c r="Q101" s="86"/>
      <c r="R101" s="86"/>
      <c r="S101" s="86"/>
      <c r="T101" s="87"/>
      <c r="U101" s="85" t="s">
        <v>84</v>
      </c>
      <c r="V101" s="86"/>
      <c r="W101" s="86"/>
      <c r="X101" s="87"/>
      <c r="AV101" s="2"/>
      <c r="AW101" s="2"/>
      <c r="AX101" s="2"/>
      <c r="AY101" s="2"/>
      <c r="AZ101" s="2"/>
    </row>
    <row r="102" spans="2:52" ht="18.5" thickBot="1">
      <c r="B102" s="144">
        <v>45443</v>
      </c>
      <c r="C102" s="145"/>
      <c r="D102" s="146"/>
      <c r="E102" s="217"/>
      <c r="F102" s="218"/>
      <c r="G102" s="218"/>
      <c r="H102" s="218"/>
      <c r="I102" s="218"/>
      <c r="J102" s="219"/>
      <c r="K102" s="91"/>
      <c r="L102" s="92"/>
      <c r="M102" s="92"/>
      <c r="N102" s="93"/>
      <c r="O102" s="37">
        <v>47</v>
      </c>
      <c r="P102" s="109"/>
      <c r="Q102" s="110"/>
      <c r="R102" s="110"/>
      <c r="S102" s="110"/>
      <c r="T102" s="111"/>
      <c r="U102" s="37">
        <v>48</v>
      </c>
      <c r="V102" s="91"/>
      <c r="W102" s="92"/>
      <c r="X102" s="93"/>
      <c r="AV102" s="2"/>
      <c r="AW102" s="2"/>
      <c r="AX102" s="2"/>
      <c r="AY102" s="2"/>
      <c r="AZ102" s="2"/>
    </row>
    <row r="103" spans="2:52" ht="18.5" thickBot="1">
      <c r="E103" s="85"/>
      <c r="F103" s="86"/>
      <c r="G103" s="86"/>
      <c r="H103" s="86"/>
      <c r="I103" s="86"/>
      <c r="J103" s="87"/>
      <c r="K103" s="88"/>
      <c r="L103" s="89"/>
      <c r="M103" s="89"/>
      <c r="N103" s="90"/>
      <c r="O103" s="37">
        <v>51</v>
      </c>
      <c r="P103" s="109"/>
      <c r="Q103" s="110"/>
      <c r="R103" s="110"/>
      <c r="S103" s="110"/>
      <c r="T103" s="111"/>
      <c r="U103" s="37">
        <v>52</v>
      </c>
      <c r="V103" s="91"/>
      <c r="W103" s="92"/>
      <c r="X103" s="93"/>
      <c r="AV103" s="2"/>
      <c r="AW103" s="2"/>
      <c r="AX103" s="2"/>
      <c r="AY103" s="2"/>
      <c r="AZ103" s="2"/>
    </row>
    <row r="104" spans="2:52" ht="18.5" thickBot="1">
      <c r="E104" s="85" t="s">
        <v>85</v>
      </c>
      <c r="F104" s="86"/>
      <c r="G104" s="86"/>
      <c r="H104" s="86"/>
      <c r="I104" s="86"/>
      <c r="J104" s="87"/>
      <c r="K104" s="37">
        <v>49</v>
      </c>
      <c r="L104" s="91"/>
      <c r="M104" s="92"/>
      <c r="N104" s="93"/>
      <c r="O104" s="85" t="s">
        <v>86</v>
      </c>
      <c r="P104" s="86"/>
      <c r="Q104" s="86"/>
      <c r="R104" s="86"/>
      <c r="S104" s="86"/>
      <c r="T104" s="87"/>
      <c r="U104" s="37">
        <v>50</v>
      </c>
      <c r="V104" s="91"/>
      <c r="W104" s="92"/>
      <c r="X104" s="93"/>
      <c r="AV104" s="2"/>
      <c r="AW104" s="2"/>
      <c r="AX104" s="2"/>
      <c r="AY104" s="2"/>
      <c r="AZ104" s="2"/>
    </row>
    <row r="105" spans="2:52">
      <c r="AV105" s="2"/>
      <c r="AW105" s="2"/>
      <c r="AX105" s="2"/>
      <c r="AY105" s="2"/>
      <c r="AZ105" s="2"/>
    </row>
    <row r="106" spans="2:52">
      <c r="B106" s="71" t="s">
        <v>294</v>
      </c>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AV106" s="2"/>
      <c r="AW106" s="2"/>
      <c r="AX106" s="2"/>
      <c r="AY106" s="2"/>
      <c r="AZ106" s="2"/>
    </row>
    <row r="107" spans="2:52" ht="18.5" thickBot="1">
      <c r="AV107" s="2"/>
      <c r="AW107" s="2"/>
      <c r="AX107" s="2"/>
      <c r="AY107" s="2"/>
      <c r="AZ107" s="2"/>
    </row>
    <row r="108" spans="2:52" ht="18.5" thickBot="1">
      <c r="B108" s="71" t="s">
        <v>46</v>
      </c>
      <c r="C108" s="71"/>
      <c r="D108" s="71"/>
      <c r="E108" s="2" t="s">
        <v>108</v>
      </c>
      <c r="F108" s="5">
        <v>5</v>
      </c>
      <c r="G108" s="2" t="s">
        <v>109</v>
      </c>
      <c r="I108" s="2" t="s">
        <v>45</v>
      </c>
      <c r="J108" s="72">
        <v>415</v>
      </c>
      <c r="K108" s="75"/>
      <c r="L108" s="73"/>
      <c r="AV108" s="2"/>
      <c r="AW108" s="2"/>
      <c r="AX108" s="2"/>
      <c r="AY108" s="2"/>
      <c r="AZ108" s="2"/>
    </row>
    <row r="109" spans="2:52" ht="18.5" thickBot="1">
      <c r="AV109" s="2"/>
      <c r="AW109" s="2"/>
      <c r="AX109" s="2"/>
      <c r="AY109" s="2"/>
      <c r="AZ109" s="2"/>
    </row>
    <row r="110" spans="2:52" ht="18.5" thickBot="1">
      <c r="B110" s="72" t="s">
        <v>80</v>
      </c>
      <c r="C110" s="75"/>
      <c r="D110" s="75"/>
      <c r="E110" s="75"/>
      <c r="F110" s="73"/>
      <c r="G110" s="223" t="s">
        <v>264</v>
      </c>
      <c r="H110" s="224"/>
      <c r="I110" s="224"/>
      <c r="J110" s="224"/>
      <c r="K110" s="224"/>
      <c r="L110" s="224"/>
      <c r="M110" s="224"/>
      <c r="N110" s="224"/>
      <c r="O110" s="224"/>
      <c r="P110" s="224"/>
      <c r="Q110" s="224"/>
      <c r="R110" s="224"/>
      <c r="S110" s="224"/>
      <c r="T110" s="224"/>
      <c r="U110" s="224"/>
      <c r="V110" s="224"/>
      <c r="W110" s="224"/>
      <c r="X110" s="224"/>
      <c r="Y110" s="225"/>
      <c r="AV110" s="2"/>
      <c r="AW110" s="2"/>
      <c r="AX110" s="2"/>
      <c r="AY110" s="2"/>
      <c r="AZ110" s="2"/>
    </row>
    <row r="111" spans="2:52" ht="18.5" thickBot="1">
      <c r="B111" s="25" t="s">
        <v>251</v>
      </c>
      <c r="T111" s="71" t="s">
        <v>15</v>
      </c>
      <c r="U111" s="100"/>
      <c r="V111" s="85" t="s">
        <v>16</v>
      </c>
      <c r="W111" s="86"/>
      <c r="X111" s="87"/>
      <c r="AV111" s="2"/>
      <c r="AW111" s="2"/>
      <c r="AX111" s="2"/>
      <c r="AY111" s="2"/>
      <c r="AZ111" s="2"/>
    </row>
    <row r="112" spans="2:52" ht="18.5" thickBot="1">
      <c r="B112" s="85" t="s">
        <v>47</v>
      </c>
      <c r="C112" s="86"/>
      <c r="D112" s="87"/>
      <c r="E112" s="85" t="s">
        <v>81</v>
      </c>
      <c r="F112" s="86"/>
      <c r="G112" s="86"/>
      <c r="H112" s="86"/>
      <c r="I112" s="86"/>
      <c r="J112" s="87"/>
      <c r="K112" s="85" t="s">
        <v>82</v>
      </c>
      <c r="L112" s="86"/>
      <c r="M112" s="86"/>
      <c r="N112" s="87"/>
      <c r="O112" s="85" t="s">
        <v>83</v>
      </c>
      <c r="P112" s="86"/>
      <c r="Q112" s="86"/>
      <c r="R112" s="86"/>
      <c r="S112" s="86"/>
      <c r="T112" s="87"/>
      <c r="U112" s="85" t="s">
        <v>84</v>
      </c>
      <c r="V112" s="86"/>
      <c r="W112" s="86"/>
      <c r="X112" s="87"/>
      <c r="AV112" s="2"/>
      <c r="AW112" s="2"/>
      <c r="AX112" s="2"/>
      <c r="AY112" s="2"/>
      <c r="AZ112" s="2"/>
    </row>
    <row r="113" spans="2:52" ht="18.5" thickBot="1">
      <c r="B113" s="144" t="s">
        <v>68</v>
      </c>
      <c r="C113" s="145"/>
      <c r="D113" s="146"/>
      <c r="E113" s="217"/>
      <c r="F113" s="218"/>
      <c r="G113" s="218"/>
      <c r="H113" s="218"/>
      <c r="I113" s="218"/>
      <c r="J113" s="219"/>
      <c r="K113" s="91"/>
      <c r="L113" s="92"/>
      <c r="M113" s="92"/>
      <c r="N113" s="93"/>
      <c r="O113" s="37">
        <v>53</v>
      </c>
      <c r="P113" s="109"/>
      <c r="Q113" s="110"/>
      <c r="R113" s="110"/>
      <c r="S113" s="110"/>
      <c r="T113" s="111"/>
      <c r="U113" s="37">
        <v>54</v>
      </c>
      <c r="V113" s="91"/>
      <c r="W113" s="92"/>
      <c r="X113" s="93"/>
      <c r="AV113" s="2"/>
      <c r="AW113" s="2"/>
      <c r="AX113" s="2"/>
      <c r="AY113" s="2"/>
      <c r="AZ113" s="2"/>
    </row>
    <row r="114" spans="2:52" ht="18.5" thickBot="1">
      <c r="E114" s="85"/>
      <c r="F114" s="86"/>
      <c r="G114" s="86"/>
      <c r="H114" s="86"/>
      <c r="I114" s="86"/>
      <c r="J114" s="87"/>
      <c r="K114" s="88"/>
      <c r="L114" s="89"/>
      <c r="M114" s="89"/>
      <c r="N114" s="90"/>
      <c r="O114" s="37">
        <v>57</v>
      </c>
      <c r="P114" s="109"/>
      <c r="Q114" s="110"/>
      <c r="R114" s="110"/>
      <c r="S114" s="110"/>
      <c r="T114" s="111"/>
      <c r="U114" s="37">
        <v>58</v>
      </c>
      <c r="V114" s="91"/>
      <c r="W114" s="92"/>
      <c r="X114" s="93"/>
      <c r="AV114" s="2"/>
      <c r="AW114" s="2"/>
      <c r="AX114" s="2"/>
      <c r="AY114" s="2"/>
      <c r="AZ114" s="2"/>
    </row>
    <row r="115" spans="2:52" ht="18.5" thickBot="1">
      <c r="E115" s="85" t="s">
        <v>85</v>
      </c>
      <c r="F115" s="86"/>
      <c r="G115" s="86"/>
      <c r="H115" s="86"/>
      <c r="I115" s="86"/>
      <c r="J115" s="87"/>
      <c r="K115" s="37">
        <v>55</v>
      </c>
      <c r="L115" s="91"/>
      <c r="M115" s="92"/>
      <c r="N115" s="93"/>
      <c r="O115" s="85" t="s">
        <v>86</v>
      </c>
      <c r="P115" s="86"/>
      <c r="Q115" s="86"/>
      <c r="R115" s="86"/>
      <c r="S115" s="86"/>
      <c r="T115" s="87"/>
      <c r="U115" s="37">
        <v>56</v>
      </c>
      <c r="V115" s="91"/>
      <c r="W115" s="92"/>
      <c r="X115" s="93"/>
      <c r="AV115" s="2"/>
      <c r="AW115" s="2"/>
      <c r="AX115" s="2"/>
      <c r="AY115" s="2"/>
      <c r="AZ115" s="2"/>
    </row>
    <row r="116" spans="2:52" ht="18.5" thickBot="1">
      <c r="AV116" s="2"/>
      <c r="AW116" s="2"/>
      <c r="AX116" s="2"/>
      <c r="AY116" s="2"/>
      <c r="AZ116" s="2"/>
    </row>
    <row r="117" spans="2:52" ht="18.5" thickBot="1">
      <c r="B117" s="71" t="s">
        <v>46</v>
      </c>
      <c r="C117" s="71"/>
      <c r="D117" s="71"/>
      <c r="E117" s="2" t="s">
        <v>108</v>
      </c>
      <c r="F117" s="5">
        <v>5</v>
      </c>
      <c r="G117" s="2" t="s">
        <v>109</v>
      </c>
      <c r="I117" s="2" t="s">
        <v>45</v>
      </c>
      <c r="J117" s="72">
        <v>415</v>
      </c>
      <c r="K117" s="75"/>
      <c r="L117" s="73"/>
      <c r="AV117" s="2"/>
      <c r="AW117" s="2"/>
      <c r="AX117" s="2"/>
      <c r="AY117" s="2"/>
      <c r="AZ117" s="2"/>
    </row>
    <row r="118" spans="2:52" ht="18.5" thickBot="1">
      <c r="AV118" s="2"/>
      <c r="AW118" s="2"/>
      <c r="AX118" s="2"/>
      <c r="AY118" s="2"/>
      <c r="AZ118" s="2"/>
    </row>
    <row r="119" spans="2:52" ht="18.5" thickBot="1">
      <c r="B119" s="72" t="s">
        <v>80</v>
      </c>
      <c r="C119" s="75"/>
      <c r="D119" s="75"/>
      <c r="E119" s="75"/>
      <c r="F119" s="73"/>
      <c r="G119" s="223" t="s">
        <v>265</v>
      </c>
      <c r="H119" s="224"/>
      <c r="I119" s="224"/>
      <c r="J119" s="224"/>
      <c r="K119" s="224"/>
      <c r="L119" s="224"/>
      <c r="M119" s="224"/>
      <c r="N119" s="224"/>
      <c r="O119" s="224"/>
      <c r="P119" s="224"/>
      <c r="Q119" s="224"/>
      <c r="R119" s="224"/>
      <c r="S119" s="224"/>
      <c r="T119" s="224"/>
      <c r="U119" s="224"/>
      <c r="V119" s="224"/>
      <c r="W119" s="224"/>
      <c r="X119" s="224"/>
      <c r="Y119" s="225"/>
      <c r="AV119" s="2"/>
      <c r="AW119" s="2"/>
      <c r="AX119" s="2"/>
      <c r="AY119" s="2"/>
      <c r="AZ119" s="2"/>
    </row>
    <row r="120" spans="2:52" ht="18.5" thickBot="1">
      <c r="B120" s="25" t="s">
        <v>251</v>
      </c>
      <c r="T120" s="71" t="s">
        <v>15</v>
      </c>
      <c r="U120" s="100"/>
      <c r="V120" s="85" t="s">
        <v>16</v>
      </c>
      <c r="W120" s="86"/>
      <c r="X120" s="87"/>
      <c r="AV120" s="2"/>
      <c r="AW120" s="2"/>
      <c r="AX120" s="2"/>
      <c r="AY120" s="2"/>
      <c r="AZ120" s="2"/>
    </row>
    <row r="121" spans="2:52" ht="18.5" thickBot="1">
      <c r="B121" s="85" t="s">
        <v>47</v>
      </c>
      <c r="C121" s="86"/>
      <c r="D121" s="87"/>
      <c r="E121" s="85" t="s">
        <v>81</v>
      </c>
      <c r="F121" s="86"/>
      <c r="G121" s="86"/>
      <c r="H121" s="86"/>
      <c r="I121" s="86"/>
      <c r="J121" s="87"/>
      <c r="K121" s="85" t="s">
        <v>82</v>
      </c>
      <c r="L121" s="86"/>
      <c r="M121" s="86"/>
      <c r="N121" s="87"/>
      <c r="O121" s="85" t="s">
        <v>83</v>
      </c>
      <c r="P121" s="86"/>
      <c r="Q121" s="86"/>
      <c r="R121" s="86"/>
      <c r="S121" s="86"/>
      <c r="T121" s="87"/>
      <c r="U121" s="85" t="s">
        <v>84</v>
      </c>
      <c r="V121" s="86"/>
      <c r="W121" s="86"/>
      <c r="X121" s="87"/>
      <c r="AV121" s="2"/>
      <c r="AW121" s="2"/>
      <c r="AX121" s="2"/>
      <c r="AY121" s="2"/>
      <c r="AZ121" s="2"/>
    </row>
    <row r="122" spans="2:52" ht="18.5" thickBot="1">
      <c r="B122" s="144" t="s">
        <v>69</v>
      </c>
      <c r="C122" s="145"/>
      <c r="D122" s="146"/>
      <c r="E122" s="217"/>
      <c r="F122" s="218"/>
      <c r="G122" s="218"/>
      <c r="H122" s="218"/>
      <c r="I122" s="218"/>
      <c r="J122" s="219"/>
      <c r="K122" s="91"/>
      <c r="L122" s="92"/>
      <c r="M122" s="92"/>
      <c r="N122" s="93"/>
      <c r="O122" s="37">
        <v>59</v>
      </c>
      <c r="P122" s="109"/>
      <c r="Q122" s="110"/>
      <c r="R122" s="110"/>
      <c r="S122" s="110"/>
      <c r="T122" s="111"/>
      <c r="U122" s="37">
        <v>60</v>
      </c>
      <c r="V122" s="91"/>
      <c r="W122" s="92"/>
      <c r="X122" s="93"/>
      <c r="AV122" s="2"/>
      <c r="AW122" s="2"/>
      <c r="AX122" s="2"/>
      <c r="AY122" s="2"/>
      <c r="AZ122" s="2"/>
    </row>
    <row r="123" spans="2:52" ht="18.5" thickBot="1">
      <c r="E123" s="85"/>
      <c r="F123" s="86"/>
      <c r="G123" s="86"/>
      <c r="H123" s="86"/>
      <c r="I123" s="86"/>
      <c r="J123" s="87"/>
      <c r="K123" s="88"/>
      <c r="L123" s="89"/>
      <c r="M123" s="89"/>
      <c r="N123" s="90"/>
      <c r="O123" s="37">
        <v>63</v>
      </c>
      <c r="P123" s="109"/>
      <c r="Q123" s="110"/>
      <c r="R123" s="110"/>
      <c r="S123" s="110"/>
      <c r="T123" s="111"/>
      <c r="U123" s="37">
        <v>64</v>
      </c>
      <c r="V123" s="91"/>
      <c r="W123" s="92"/>
      <c r="X123" s="93"/>
      <c r="AV123" s="2"/>
      <c r="AW123" s="2"/>
      <c r="AX123" s="2"/>
      <c r="AY123" s="2"/>
      <c r="AZ123" s="2"/>
    </row>
    <row r="124" spans="2:52" ht="18.5" thickBot="1">
      <c r="E124" s="85" t="s">
        <v>85</v>
      </c>
      <c r="F124" s="86"/>
      <c r="G124" s="86"/>
      <c r="H124" s="86"/>
      <c r="I124" s="86"/>
      <c r="J124" s="87"/>
      <c r="K124" s="37">
        <v>61</v>
      </c>
      <c r="L124" s="91"/>
      <c r="M124" s="92"/>
      <c r="N124" s="93"/>
      <c r="O124" s="85" t="s">
        <v>86</v>
      </c>
      <c r="P124" s="86"/>
      <c r="Q124" s="86"/>
      <c r="R124" s="86"/>
      <c r="S124" s="86"/>
      <c r="T124" s="87"/>
      <c r="U124" s="37">
        <v>62</v>
      </c>
      <c r="V124" s="91"/>
      <c r="W124" s="92"/>
      <c r="X124" s="93"/>
      <c r="AV124" s="2"/>
      <c r="AW124" s="2"/>
      <c r="AX124" s="2"/>
      <c r="AY124" s="2"/>
      <c r="AZ124" s="2"/>
    </row>
    <row r="125" spans="2:52" ht="18.5" thickBot="1">
      <c r="AV125" s="2"/>
      <c r="AW125" s="2"/>
      <c r="AX125" s="2"/>
      <c r="AY125" s="2"/>
      <c r="AZ125" s="2"/>
    </row>
    <row r="126" spans="2:52" ht="18.5" thickBot="1">
      <c r="B126" s="71" t="s">
        <v>46</v>
      </c>
      <c r="C126" s="71"/>
      <c r="D126" s="71"/>
      <c r="E126" s="2" t="s">
        <v>108</v>
      </c>
      <c r="F126" s="5">
        <v>5</v>
      </c>
      <c r="G126" s="2" t="s">
        <v>109</v>
      </c>
      <c r="I126" s="2" t="s">
        <v>45</v>
      </c>
      <c r="J126" s="72">
        <v>416</v>
      </c>
      <c r="K126" s="75"/>
      <c r="L126" s="73"/>
      <c r="AV126" s="2"/>
      <c r="AW126" s="2"/>
      <c r="AX126" s="2"/>
      <c r="AY126" s="2"/>
      <c r="AZ126" s="2"/>
    </row>
    <row r="127" spans="2:52" ht="18.5" thickBot="1">
      <c r="AV127" s="2"/>
      <c r="AW127" s="2"/>
      <c r="AX127" s="2"/>
      <c r="AY127" s="2"/>
      <c r="AZ127" s="2"/>
    </row>
    <row r="128" spans="2:52" ht="18.5" thickBot="1">
      <c r="B128" s="72" t="s">
        <v>80</v>
      </c>
      <c r="C128" s="75"/>
      <c r="D128" s="75"/>
      <c r="E128" s="75"/>
      <c r="F128" s="73"/>
      <c r="G128" s="223" t="s">
        <v>266</v>
      </c>
      <c r="H128" s="224"/>
      <c r="I128" s="224"/>
      <c r="J128" s="224"/>
      <c r="K128" s="224"/>
      <c r="L128" s="224"/>
      <c r="M128" s="224"/>
      <c r="N128" s="224"/>
      <c r="O128" s="224"/>
      <c r="P128" s="224"/>
      <c r="Q128" s="224"/>
      <c r="R128" s="224"/>
      <c r="S128" s="224"/>
      <c r="T128" s="224"/>
      <c r="U128" s="224"/>
      <c r="V128" s="224"/>
      <c r="W128" s="224"/>
      <c r="X128" s="224"/>
      <c r="Y128" s="225"/>
      <c r="AV128" s="2"/>
      <c r="AW128" s="2"/>
      <c r="AX128" s="2"/>
      <c r="AY128" s="2"/>
      <c r="AZ128" s="2"/>
    </row>
    <row r="129" spans="2:52" ht="18.5" thickBot="1">
      <c r="B129" s="25" t="s">
        <v>251</v>
      </c>
      <c r="T129" s="71" t="s">
        <v>15</v>
      </c>
      <c r="U129" s="100"/>
      <c r="V129" s="85" t="s">
        <v>16</v>
      </c>
      <c r="W129" s="86"/>
      <c r="X129" s="87"/>
      <c r="AV129" s="2"/>
      <c r="AW129" s="2"/>
      <c r="AX129" s="2"/>
      <c r="AY129" s="2"/>
      <c r="AZ129" s="2"/>
    </row>
    <row r="130" spans="2:52" ht="18.5" thickBot="1">
      <c r="B130" s="85" t="s">
        <v>47</v>
      </c>
      <c r="C130" s="86"/>
      <c r="D130" s="87"/>
      <c r="E130" s="85" t="s">
        <v>81</v>
      </c>
      <c r="F130" s="86"/>
      <c r="G130" s="86"/>
      <c r="H130" s="86"/>
      <c r="I130" s="86"/>
      <c r="J130" s="87"/>
      <c r="K130" s="85" t="s">
        <v>82</v>
      </c>
      <c r="L130" s="86"/>
      <c r="M130" s="86"/>
      <c r="N130" s="87"/>
      <c r="O130" s="85" t="s">
        <v>83</v>
      </c>
      <c r="P130" s="86"/>
      <c r="Q130" s="86"/>
      <c r="R130" s="86"/>
      <c r="S130" s="86"/>
      <c r="T130" s="87"/>
      <c r="U130" s="85" t="s">
        <v>84</v>
      </c>
      <c r="V130" s="86"/>
      <c r="W130" s="86"/>
      <c r="X130" s="87"/>
      <c r="AV130" s="2"/>
      <c r="AW130" s="2"/>
      <c r="AX130" s="2"/>
      <c r="AY130" s="2"/>
      <c r="AZ130" s="2"/>
    </row>
    <row r="131" spans="2:52" ht="18.5" thickBot="1">
      <c r="B131" s="144" t="s">
        <v>70</v>
      </c>
      <c r="C131" s="145"/>
      <c r="D131" s="146"/>
      <c r="E131" s="217"/>
      <c r="F131" s="218"/>
      <c r="G131" s="218"/>
      <c r="H131" s="218"/>
      <c r="I131" s="218"/>
      <c r="J131" s="219"/>
      <c r="K131" s="91"/>
      <c r="L131" s="92"/>
      <c r="M131" s="92"/>
      <c r="N131" s="93"/>
      <c r="O131" s="37">
        <v>65</v>
      </c>
      <c r="P131" s="109"/>
      <c r="Q131" s="110"/>
      <c r="R131" s="110"/>
      <c r="S131" s="110"/>
      <c r="T131" s="111"/>
      <c r="U131" s="37">
        <v>66</v>
      </c>
      <c r="V131" s="91"/>
      <c r="W131" s="92"/>
      <c r="X131" s="93"/>
      <c r="AV131" s="2"/>
      <c r="AW131" s="2"/>
      <c r="AX131" s="2"/>
      <c r="AY131" s="2"/>
      <c r="AZ131" s="2"/>
    </row>
    <row r="132" spans="2:52" ht="18.5" thickBot="1">
      <c r="E132" s="85"/>
      <c r="F132" s="86"/>
      <c r="G132" s="86"/>
      <c r="H132" s="86"/>
      <c r="I132" s="86"/>
      <c r="J132" s="87"/>
      <c r="K132" s="88"/>
      <c r="L132" s="89"/>
      <c r="M132" s="89"/>
      <c r="N132" s="90"/>
      <c r="O132" s="37">
        <v>69</v>
      </c>
      <c r="P132" s="109"/>
      <c r="Q132" s="110"/>
      <c r="R132" s="110"/>
      <c r="S132" s="110"/>
      <c r="T132" s="111"/>
      <c r="U132" s="37">
        <v>70</v>
      </c>
      <c r="V132" s="91"/>
      <c r="W132" s="92"/>
      <c r="X132" s="93"/>
      <c r="AV132" s="2"/>
      <c r="AW132" s="2"/>
      <c r="AX132" s="2"/>
      <c r="AY132" s="2"/>
      <c r="AZ132" s="2"/>
    </row>
    <row r="133" spans="2:52" ht="18.5" thickBot="1">
      <c r="E133" s="85" t="s">
        <v>85</v>
      </c>
      <c r="F133" s="86"/>
      <c r="G133" s="86"/>
      <c r="H133" s="86"/>
      <c r="I133" s="86"/>
      <c r="J133" s="87"/>
      <c r="K133" s="37">
        <v>67</v>
      </c>
      <c r="L133" s="91"/>
      <c r="M133" s="92"/>
      <c r="N133" s="93"/>
      <c r="O133" s="85" t="s">
        <v>86</v>
      </c>
      <c r="P133" s="86"/>
      <c r="Q133" s="86"/>
      <c r="R133" s="86"/>
      <c r="S133" s="86"/>
      <c r="T133" s="87"/>
      <c r="U133" s="37">
        <v>68</v>
      </c>
      <c r="V133" s="91"/>
      <c r="W133" s="92"/>
      <c r="X133" s="93"/>
      <c r="AV133" s="2"/>
      <c r="AW133" s="2"/>
      <c r="AX133" s="2"/>
      <c r="AY133" s="2"/>
      <c r="AZ133" s="2"/>
    </row>
    <row r="134" spans="2:52">
      <c r="AV134" s="2"/>
      <c r="AW134" s="2"/>
      <c r="AX134" s="2"/>
      <c r="AY134" s="2"/>
      <c r="AZ134" s="2"/>
    </row>
    <row r="135" spans="2:52">
      <c r="B135" s="9" t="s">
        <v>256</v>
      </c>
      <c r="C135" s="10"/>
      <c r="D135" s="10"/>
      <c r="E135" s="10"/>
      <c r="F135" s="10"/>
      <c r="G135" s="10"/>
      <c r="H135" s="10"/>
      <c r="I135" s="10"/>
      <c r="J135" s="10"/>
      <c r="K135" s="10"/>
      <c r="L135" s="10"/>
      <c r="M135" s="10"/>
      <c r="N135" s="10"/>
      <c r="O135" s="10"/>
      <c r="P135" s="10"/>
      <c r="Q135" s="10"/>
      <c r="R135" s="10"/>
      <c r="S135" s="10"/>
      <c r="T135" s="10"/>
      <c r="U135" s="10"/>
      <c r="AV135" s="2"/>
      <c r="AW135" s="2"/>
      <c r="AX135" s="2"/>
      <c r="AY135" s="2"/>
      <c r="AZ135" s="2"/>
    </row>
    <row r="136" spans="2:52" ht="18.5" thickBot="1">
      <c r="AV136" s="2"/>
      <c r="AW136" s="2"/>
      <c r="AX136" s="2"/>
      <c r="AY136" s="2"/>
      <c r="AZ136" s="2"/>
    </row>
    <row r="137" spans="2:52" ht="18.5" thickBot="1">
      <c r="D137" s="71" t="s">
        <v>46</v>
      </c>
      <c r="E137" s="71"/>
      <c r="F137" s="71"/>
      <c r="G137" s="2" t="s">
        <v>45</v>
      </c>
      <c r="H137" s="72">
        <v>417</v>
      </c>
      <c r="I137" s="75"/>
      <c r="J137" s="73"/>
      <c r="AV137" s="2"/>
      <c r="AW137" s="2"/>
      <c r="AX137" s="2"/>
      <c r="AY137" s="2"/>
      <c r="AZ137" s="2"/>
    </row>
    <row r="138" spans="2:52" ht="18.5" thickBot="1">
      <c r="AV138" s="2"/>
      <c r="AW138" s="2"/>
      <c r="AX138" s="2"/>
      <c r="AY138" s="2"/>
      <c r="AZ138" s="2"/>
    </row>
    <row r="139" spans="2:52" ht="18.5" thickBot="1">
      <c r="H139" s="85" t="s">
        <v>257</v>
      </c>
      <c r="I139" s="86"/>
      <c r="J139" s="87"/>
      <c r="L139" s="72" t="s">
        <v>14</v>
      </c>
      <c r="M139" s="75"/>
      <c r="N139" s="75"/>
      <c r="O139" s="75"/>
      <c r="P139" s="75"/>
      <c r="Q139" s="75"/>
      <c r="R139" s="73"/>
      <c r="AV139" s="2"/>
      <c r="AW139" s="2"/>
      <c r="AX139" s="2"/>
      <c r="AY139" s="2"/>
      <c r="AZ139" s="2"/>
    </row>
    <row r="140" spans="2:52" ht="18.5" thickBot="1">
      <c r="AV140" s="2"/>
      <c r="AW140" s="2"/>
      <c r="AX140" s="2"/>
      <c r="AY140" s="2"/>
      <c r="AZ140" s="2"/>
    </row>
    <row r="141" spans="2:52" ht="18.5" thickBot="1">
      <c r="G141" s="71" t="s">
        <v>22</v>
      </c>
      <c r="H141" s="71"/>
      <c r="I141" s="71"/>
      <c r="J141" s="71"/>
      <c r="K141" s="71"/>
      <c r="L141" s="85" t="s">
        <v>13</v>
      </c>
      <c r="M141" s="86"/>
      <c r="N141" s="87"/>
      <c r="P141" s="72" t="s">
        <v>24</v>
      </c>
      <c r="Q141" s="75"/>
      <c r="R141" s="75"/>
      <c r="S141" s="75"/>
      <c r="T141" s="75"/>
      <c r="U141" s="73"/>
      <c r="AV141" s="2"/>
      <c r="AW141" s="2"/>
      <c r="AX141" s="2"/>
      <c r="AY141" s="2"/>
      <c r="AZ141" s="2"/>
    </row>
    <row r="142" spans="2:52" ht="18.5" thickBot="1">
      <c r="AV142" s="2"/>
      <c r="AW142" s="2"/>
      <c r="AX142" s="2"/>
      <c r="AY142" s="2"/>
      <c r="AZ142" s="2"/>
    </row>
    <row r="143" spans="2:52" ht="18.5" thickBot="1">
      <c r="C143" s="71" t="s">
        <v>25</v>
      </c>
      <c r="D143" s="71"/>
      <c r="E143" s="71"/>
      <c r="F143" s="220" t="s">
        <v>40</v>
      </c>
      <c r="G143" s="221"/>
      <c r="H143" s="221"/>
      <c r="I143" s="221"/>
      <c r="J143" s="221"/>
      <c r="K143" s="221"/>
      <c r="L143" s="221"/>
      <c r="M143" s="221"/>
      <c r="N143" s="221"/>
      <c r="O143" s="222"/>
      <c r="Q143" s="85" t="s">
        <v>44</v>
      </c>
      <c r="R143" s="87"/>
      <c r="T143" t="s">
        <v>48</v>
      </c>
      <c r="U143" s="85" t="str">
        <f>VLOOKUP(F143,リスト!H$11:I$45,2,FALSE)</f>
        <v>ＣB</v>
      </c>
      <c r="V143" s="87"/>
      <c r="AV143" s="2"/>
      <c r="AW143" s="2"/>
      <c r="AX143" s="2"/>
      <c r="AY143" s="2"/>
      <c r="AZ143" s="2"/>
    </row>
    <row r="144" spans="2:52" ht="18.5" thickBot="1">
      <c r="AV144" s="2"/>
      <c r="AW144" s="2"/>
      <c r="AX144" s="2"/>
      <c r="AY144" s="2"/>
      <c r="AZ144" s="2"/>
    </row>
    <row r="145" spans="2:52" ht="18.5" thickBot="1">
      <c r="B145" s="25" t="s">
        <v>251</v>
      </c>
      <c r="U145" s="71" t="s">
        <v>15</v>
      </c>
      <c r="V145" s="100"/>
      <c r="W145" s="85" t="s">
        <v>16</v>
      </c>
      <c r="X145" s="86"/>
      <c r="Y145" s="87"/>
      <c r="AV145" s="2"/>
      <c r="AW145" s="2"/>
      <c r="AX145" s="2"/>
      <c r="AY145" s="2"/>
      <c r="AZ145" s="2"/>
    </row>
    <row r="146" spans="2:52" ht="18.5" thickBot="1">
      <c r="AV146" s="2"/>
      <c r="AW146" s="2"/>
      <c r="AX146" s="2"/>
      <c r="AY146" s="2"/>
      <c r="AZ146" s="2"/>
    </row>
    <row r="147" spans="2:52" ht="18.5" thickBot="1">
      <c r="B147" s="85" t="s">
        <v>47</v>
      </c>
      <c r="C147" s="86"/>
      <c r="D147" s="87"/>
      <c r="E147" s="85" t="s">
        <v>67</v>
      </c>
      <c r="F147" s="86"/>
      <c r="G147" s="87"/>
      <c r="H147" s="85" t="s">
        <v>71</v>
      </c>
      <c r="I147" s="86"/>
      <c r="J147" s="86"/>
      <c r="K147" s="86"/>
      <c r="L147" s="86"/>
      <c r="M147" s="87"/>
      <c r="N147" s="85" t="s">
        <v>43</v>
      </c>
      <c r="O147" s="86"/>
      <c r="P147" s="86"/>
      <c r="Q147" s="87"/>
      <c r="R147" s="85" t="s">
        <v>72</v>
      </c>
      <c r="S147" s="86"/>
      <c r="T147" s="86"/>
      <c r="U147" s="87"/>
      <c r="V147" s="85" t="s">
        <v>73</v>
      </c>
      <c r="W147" s="86"/>
      <c r="X147" s="86"/>
      <c r="Y147" s="87"/>
      <c r="AV147" s="2"/>
      <c r="AW147" s="2"/>
      <c r="AX147" s="2"/>
      <c r="AY147" s="2"/>
      <c r="AZ147" s="2"/>
    </row>
    <row r="148" spans="2:52" ht="18.5" thickBot="1">
      <c r="B148" s="144">
        <v>45383</v>
      </c>
      <c r="C148" s="145"/>
      <c r="D148" s="146"/>
      <c r="E148" s="103" t="s">
        <v>65</v>
      </c>
      <c r="F148" s="104"/>
      <c r="G148" s="105"/>
      <c r="H148" s="85" t="s">
        <v>74</v>
      </c>
      <c r="I148" s="86"/>
      <c r="J148" s="86"/>
      <c r="K148" s="86"/>
      <c r="L148" s="86"/>
      <c r="M148" s="87"/>
      <c r="N148" s="88"/>
      <c r="O148" s="89"/>
      <c r="P148" s="89"/>
      <c r="Q148" s="90"/>
      <c r="R148" s="88"/>
      <c r="S148" s="89"/>
      <c r="T148" s="89"/>
      <c r="U148" s="90"/>
      <c r="V148" s="88"/>
      <c r="W148" s="89"/>
      <c r="X148" s="89"/>
      <c r="Y148" s="90"/>
      <c r="AV148" s="2"/>
      <c r="AW148" s="2"/>
      <c r="AX148" s="2"/>
      <c r="AY148" s="2"/>
      <c r="AZ148" s="2"/>
    </row>
    <row r="149" spans="2:52" ht="18.5" thickBot="1">
      <c r="B149" s="144">
        <v>45412</v>
      </c>
      <c r="C149" s="145"/>
      <c r="D149" s="146"/>
      <c r="E149" s="103" t="s">
        <v>65</v>
      </c>
      <c r="F149" s="104"/>
      <c r="G149" s="105"/>
      <c r="H149" s="217" t="s">
        <v>248</v>
      </c>
      <c r="I149" s="218"/>
      <c r="J149" s="218"/>
      <c r="K149" s="218"/>
      <c r="L149" s="218"/>
      <c r="M149" s="219"/>
      <c r="N149" s="91"/>
      <c r="O149" s="92"/>
      <c r="P149" s="92"/>
      <c r="Q149" s="93"/>
      <c r="R149" s="37">
        <v>71</v>
      </c>
      <c r="S149" s="91"/>
      <c r="T149" s="92"/>
      <c r="U149" s="93"/>
      <c r="V149" s="37">
        <v>72</v>
      </c>
      <c r="W149" s="91"/>
      <c r="X149" s="92"/>
      <c r="Y149" s="93"/>
      <c r="AV149" s="2"/>
      <c r="AW149" s="2"/>
      <c r="AX149" s="2"/>
      <c r="AY149" s="2"/>
      <c r="AZ149" s="2"/>
    </row>
    <row r="150" spans="2:52" ht="18.5" thickBot="1">
      <c r="B150" s="144">
        <v>45443</v>
      </c>
      <c r="C150" s="145"/>
      <c r="D150" s="146"/>
      <c r="E150" s="85" t="s">
        <v>66</v>
      </c>
      <c r="F150" s="86"/>
      <c r="G150" s="87"/>
      <c r="H150" s="217" t="s">
        <v>248</v>
      </c>
      <c r="I150" s="218"/>
      <c r="J150" s="218"/>
      <c r="K150" s="218"/>
      <c r="L150" s="218"/>
      <c r="M150" s="219"/>
      <c r="N150" s="91"/>
      <c r="O150" s="92"/>
      <c r="P150" s="92"/>
      <c r="Q150" s="93"/>
      <c r="R150" s="37">
        <v>73</v>
      </c>
      <c r="S150" s="91"/>
      <c r="T150" s="92"/>
      <c r="U150" s="93"/>
      <c r="V150" s="37">
        <v>74</v>
      </c>
      <c r="W150" s="91"/>
      <c r="X150" s="92"/>
      <c r="Y150" s="93"/>
      <c r="AV150" s="2"/>
      <c r="AW150" s="2"/>
      <c r="AX150" s="2"/>
      <c r="AY150" s="2"/>
      <c r="AZ150" s="2"/>
    </row>
    <row r="151" spans="2:52" ht="18.5" thickBot="1">
      <c r="B151" s="1" t="s">
        <v>75</v>
      </c>
      <c r="E151" s="36"/>
      <c r="F151" s="36"/>
      <c r="G151" s="36"/>
      <c r="AV151" s="2"/>
      <c r="AW151" s="2"/>
      <c r="AX151" s="2"/>
      <c r="AY151" s="2"/>
      <c r="AZ151" s="2"/>
    </row>
    <row r="152" spans="2:52" ht="18.5" thickBot="1">
      <c r="B152" s="144">
        <v>45657</v>
      </c>
      <c r="C152" s="145"/>
      <c r="D152" s="146"/>
      <c r="E152" s="85" t="s">
        <v>66</v>
      </c>
      <c r="F152" s="86"/>
      <c r="G152" s="87"/>
      <c r="H152" s="217" t="s">
        <v>248</v>
      </c>
      <c r="I152" s="218"/>
      <c r="J152" s="218"/>
      <c r="K152" s="218"/>
      <c r="L152" s="218"/>
      <c r="M152" s="219"/>
      <c r="N152" s="88"/>
      <c r="O152" s="89"/>
      <c r="P152" s="89"/>
      <c r="Q152" s="90"/>
      <c r="R152" s="88" t="s">
        <v>267</v>
      </c>
      <c r="S152" s="89"/>
      <c r="T152" s="89"/>
      <c r="U152" s="90"/>
      <c r="V152" s="38"/>
      <c r="W152" s="226">
        <v>55000</v>
      </c>
      <c r="X152" s="227"/>
      <c r="Y152" s="228"/>
      <c r="AV152" s="2"/>
      <c r="AW152" s="2"/>
      <c r="AX152" s="2"/>
      <c r="AY152" s="2"/>
      <c r="AZ152" s="2"/>
    </row>
    <row r="153" spans="2:52" ht="18.5" thickBot="1">
      <c r="B153" s="144" t="s">
        <v>68</v>
      </c>
      <c r="C153" s="145"/>
      <c r="D153" s="146"/>
      <c r="E153" s="85" t="s">
        <v>66</v>
      </c>
      <c r="F153" s="86"/>
      <c r="G153" s="87"/>
      <c r="H153" s="217" t="s">
        <v>248</v>
      </c>
      <c r="I153" s="218"/>
      <c r="J153" s="218"/>
      <c r="K153" s="218"/>
      <c r="L153" s="218"/>
      <c r="M153" s="219"/>
      <c r="N153" s="91"/>
      <c r="O153" s="92"/>
      <c r="P153" s="92"/>
      <c r="Q153" s="93"/>
      <c r="R153" s="37">
        <v>75</v>
      </c>
      <c r="S153" s="91"/>
      <c r="T153" s="92"/>
      <c r="U153" s="93"/>
      <c r="V153" s="37">
        <v>76</v>
      </c>
      <c r="W153" s="91"/>
      <c r="X153" s="92"/>
      <c r="Y153" s="93"/>
      <c r="AV153" s="2"/>
      <c r="AW153" s="2"/>
      <c r="AX153" s="2"/>
      <c r="AY153" s="2"/>
      <c r="AZ153" s="2"/>
    </row>
    <row r="154" spans="2:52" ht="18.5" thickBot="1">
      <c r="B154" s="144" t="s">
        <v>69</v>
      </c>
      <c r="C154" s="145"/>
      <c r="D154" s="146"/>
      <c r="E154" s="85" t="s">
        <v>66</v>
      </c>
      <c r="F154" s="86"/>
      <c r="G154" s="87"/>
      <c r="H154" s="217" t="s">
        <v>248</v>
      </c>
      <c r="I154" s="218"/>
      <c r="J154" s="218"/>
      <c r="K154" s="218"/>
      <c r="L154" s="218"/>
      <c r="M154" s="219"/>
      <c r="N154" s="91"/>
      <c r="O154" s="92"/>
      <c r="P154" s="92"/>
      <c r="Q154" s="93"/>
      <c r="R154" s="37">
        <v>77</v>
      </c>
      <c r="S154" s="91"/>
      <c r="T154" s="92"/>
      <c r="U154" s="93"/>
      <c r="V154" s="37">
        <v>78</v>
      </c>
      <c r="W154" s="91"/>
      <c r="X154" s="92"/>
      <c r="Y154" s="93"/>
      <c r="AV154" s="2"/>
      <c r="AW154" s="2"/>
      <c r="AX154" s="2"/>
      <c r="AY154" s="2"/>
      <c r="AZ154" s="2"/>
    </row>
    <row r="155" spans="2:52" ht="18.5" thickBot="1">
      <c r="B155" s="144" t="s">
        <v>70</v>
      </c>
      <c r="C155" s="145"/>
      <c r="D155" s="146"/>
      <c r="E155" s="85" t="s">
        <v>66</v>
      </c>
      <c r="F155" s="86"/>
      <c r="G155" s="87"/>
      <c r="H155" s="217" t="s">
        <v>248</v>
      </c>
      <c r="I155" s="218"/>
      <c r="J155" s="218"/>
      <c r="K155" s="218"/>
      <c r="L155" s="218"/>
      <c r="M155" s="219"/>
      <c r="N155" s="91"/>
      <c r="O155" s="92"/>
      <c r="P155" s="92"/>
      <c r="Q155" s="93"/>
      <c r="R155" s="37">
        <v>79</v>
      </c>
      <c r="S155" s="91"/>
      <c r="T155" s="92"/>
      <c r="U155" s="93"/>
      <c r="V155" s="37">
        <v>80</v>
      </c>
      <c r="W155" s="91"/>
      <c r="X155" s="92"/>
      <c r="Y155" s="93"/>
      <c r="AV155" s="2"/>
      <c r="AW155" s="2"/>
      <c r="AX155" s="2"/>
      <c r="AY155" s="2"/>
      <c r="AZ155" s="2"/>
    </row>
    <row r="156" spans="2:52">
      <c r="AV156" s="2"/>
      <c r="AW156" s="2"/>
      <c r="AX156" s="2"/>
      <c r="AY156" s="2"/>
      <c r="AZ156" s="2"/>
    </row>
    <row r="157" spans="2:52" ht="18.5" thickBot="1">
      <c r="AV157" s="2"/>
      <c r="AW157" s="2"/>
      <c r="AX157" s="2"/>
      <c r="AY157" s="2"/>
      <c r="AZ157" s="2"/>
    </row>
    <row r="158" spans="2:52" ht="18.5" thickBot="1">
      <c r="B158" s="71" t="s">
        <v>46</v>
      </c>
      <c r="C158" s="71"/>
      <c r="D158" s="71"/>
      <c r="E158" s="2" t="s">
        <v>108</v>
      </c>
      <c r="F158" s="5">
        <v>5</v>
      </c>
      <c r="G158" s="2" t="s">
        <v>109</v>
      </c>
      <c r="I158" s="2" t="s">
        <v>45</v>
      </c>
      <c r="J158" s="72">
        <v>418</v>
      </c>
      <c r="K158" s="75"/>
      <c r="L158" s="73"/>
      <c r="N158" s="85" t="s">
        <v>261</v>
      </c>
      <c r="O158" s="87"/>
      <c r="Q158" s="220" t="s">
        <v>268</v>
      </c>
      <c r="R158" s="221"/>
      <c r="S158" s="221"/>
      <c r="T158" s="221"/>
      <c r="U158" s="221"/>
      <c r="V158" s="221"/>
      <c r="W158" s="221"/>
      <c r="X158" s="222"/>
      <c r="AV158" s="2"/>
      <c r="AW158" s="2"/>
      <c r="AX158" s="2"/>
      <c r="AY158" s="2"/>
      <c r="AZ158" s="2"/>
    </row>
    <row r="159" spans="2:52" ht="18.5" thickBot="1">
      <c r="AV159" s="2"/>
      <c r="AW159" s="2"/>
      <c r="AX159" s="2"/>
      <c r="AY159" s="2"/>
      <c r="AZ159" s="2"/>
    </row>
    <row r="160" spans="2:52" ht="18.5" thickBot="1">
      <c r="B160" s="72" t="s">
        <v>79</v>
      </c>
      <c r="C160" s="75"/>
      <c r="D160" s="75"/>
      <c r="E160" s="75"/>
      <c r="F160" s="73"/>
      <c r="G160" s="223" t="s">
        <v>269</v>
      </c>
      <c r="H160" s="224"/>
      <c r="I160" s="224"/>
      <c r="J160" s="224"/>
      <c r="K160" s="224"/>
      <c r="L160" s="224"/>
      <c r="M160" s="224"/>
      <c r="N160" s="224"/>
      <c r="O160" s="224"/>
      <c r="P160" s="224"/>
      <c r="Q160" s="224"/>
      <c r="R160" s="224"/>
      <c r="S160" s="224"/>
      <c r="T160" s="224"/>
      <c r="U160" s="224"/>
      <c r="V160" s="224"/>
      <c r="W160" s="224"/>
      <c r="X160" s="224"/>
      <c r="Y160" s="225"/>
      <c r="AV160" s="2"/>
      <c r="AW160" s="2"/>
      <c r="AX160" s="2"/>
      <c r="AY160" s="2"/>
      <c r="AZ160" s="2"/>
    </row>
    <row r="161" spans="2:52" ht="18.5" thickBot="1">
      <c r="B161" s="25" t="s">
        <v>251</v>
      </c>
      <c r="T161" s="71" t="s">
        <v>15</v>
      </c>
      <c r="U161" s="100"/>
      <c r="V161" s="85" t="s">
        <v>16</v>
      </c>
      <c r="W161" s="86"/>
      <c r="X161" s="87"/>
      <c r="AV161" s="2"/>
      <c r="AW161" s="2"/>
      <c r="AX161" s="2"/>
      <c r="AY161" s="2"/>
      <c r="AZ161" s="2"/>
    </row>
    <row r="162" spans="2:52" ht="18.5" thickBot="1">
      <c r="B162" s="85" t="s">
        <v>47</v>
      </c>
      <c r="C162" s="86"/>
      <c r="D162" s="87"/>
      <c r="E162" s="85" t="s">
        <v>81</v>
      </c>
      <c r="F162" s="86"/>
      <c r="G162" s="86"/>
      <c r="H162" s="86"/>
      <c r="I162" s="86"/>
      <c r="J162" s="87"/>
      <c r="K162" s="85" t="s">
        <v>82</v>
      </c>
      <c r="L162" s="86"/>
      <c r="M162" s="86"/>
      <c r="N162" s="87"/>
      <c r="O162" s="85" t="s">
        <v>83</v>
      </c>
      <c r="P162" s="86"/>
      <c r="Q162" s="86"/>
      <c r="R162" s="86"/>
      <c r="S162" s="86"/>
      <c r="T162" s="87"/>
      <c r="U162" s="85" t="s">
        <v>84</v>
      </c>
      <c r="V162" s="86"/>
      <c r="W162" s="86"/>
      <c r="X162" s="87"/>
      <c r="AV162" s="2"/>
      <c r="AW162" s="2"/>
      <c r="AX162" s="2"/>
      <c r="AY162" s="2"/>
      <c r="AZ162" s="2"/>
    </row>
    <row r="163" spans="2:52" ht="18.5" thickBot="1">
      <c r="B163" s="144">
        <v>45412</v>
      </c>
      <c r="C163" s="145"/>
      <c r="D163" s="146"/>
      <c r="E163" s="37">
        <v>81</v>
      </c>
      <c r="F163" s="109"/>
      <c r="G163" s="110"/>
      <c r="H163" s="110"/>
      <c r="I163" s="110"/>
      <c r="J163" s="111"/>
      <c r="K163" s="37">
        <v>82</v>
      </c>
      <c r="L163" s="91"/>
      <c r="M163" s="92"/>
      <c r="N163" s="93"/>
      <c r="O163" s="37">
        <v>83</v>
      </c>
      <c r="P163" s="109"/>
      <c r="Q163" s="110"/>
      <c r="R163" s="110"/>
      <c r="S163" s="110"/>
      <c r="T163" s="111"/>
      <c r="U163" s="37">
        <v>84</v>
      </c>
      <c r="V163" s="91"/>
      <c r="W163" s="92"/>
      <c r="X163" s="93"/>
      <c r="AV163" s="2"/>
      <c r="AW163" s="2"/>
      <c r="AX163" s="2"/>
      <c r="AY163" s="2"/>
      <c r="AZ163" s="2"/>
    </row>
    <row r="164" spans="2:52" ht="18.5" thickBot="1">
      <c r="E164" s="85"/>
      <c r="F164" s="86"/>
      <c r="G164" s="86"/>
      <c r="H164" s="86"/>
      <c r="I164" s="86"/>
      <c r="J164" s="87"/>
      <c r="K164" s="88"/>
      <c r="L164" s="89"/>
      <c r="M164" s="89"/>
      <c r="N164" s="90"/>
      <c r="O164" s="85"/>
      <c r="P164" s="86"/>
      <c r="Q164" s="86"/>
      <c r="R164" s="86"/>
      <c r="S164" s="86"/>
      <c r="T164" s="87"/>
      <c r="U164" s="91"/>
      <c r="V164" s="92"/>
      <c r="W164" s="92"/>
      <c r="X164" s="93"/>
      <c r="AV164" s="2"/>
      <c r="AW164" s="2"/>
      <c r="AX164" s="2"/>
      <c r="AY164" s="2"/>
      <c r="AZ164" s="2"/>
    </row>
    <row r="165" spans="2:52" ht="18.5" thickBot="1">
      <c r="E165" s="85" t="s">
        <v>85</v>
      </c>
      <c r="F165" s="86"/>
      <c r="G165" s="86"/>
      <c r="H165" s="86"/>
      <c r="I165" s="86"/>
      <c r="J165" s="87"/>
      <c r="K165" s="37">
        <v>85</v>
      </c>
      <c r="L165" s="91"/>
      <c r="M165" s="92"/>
      <c r="N165" s="93"/>
      <c r="O165" s="85" t="s">
        <v>86</v>
      </c>
      <c r="P165" s="86"/>
      <c r="Q165" s="86"/>
      <c r="R165" s="86"/>
      <c r="S165" s="86"/>
      <c r="T165" s="87"/>
      <c r="U165" s="37">
        <v>86</v>
      </c>
      <c r="V165" s="91"/>
      <c r="W165" s="92"/>
      <c r="X165" s="93"/>
      <c r="AV165" s="2"/>
      <c r="AW165" s="2"/>
      <c r="AX165" s="2"/>
      <c r="AY165" s="2"/>
      <c r="AZ165" s="2"/>
    </row>
    <row r="166" spans="2:52" ht="18.5" thickBot="1">
      <c r="AV166" s="2"/>
      <c r="AW166" s="2"/>
      <c r="AX166" s="2"/>
      <c r="AY166" s="2"/>
      <c r="AZ166" s="2"/>
    </row>
    <row r="167" spans="2:52" ht="18.5" thickBot="1">
      <c r="B167" s="71" t="s">
        <v>46</v>
      </c>
      <c r="C167" s="71"/>
      <c r="D167" s="71"/>
      <c r="E167" s="2" t="s">
        <v>108</v>
      </c>
      <c r="F167" s="5">
        <v>5</v>
      </c>
      <c r="G167" s="2" t="s">
        <v>109</v>
      </c>
      <c r="I167" s="2" t="s">
        <v>45</v>
      </c>
      <c r="J167" s="72">
        <v>419</v>
      </c>
      <c r="K167" s="75"/>
      <c r="L167" s="73"/>
      <c r="AV167" s="2"/>
      <c r="AW167" s="2"/>
      <c r="AX167" s="2"/>
      <c r="AY167" s="2"/>
      <c r="AZ167" s="2"/>
    </row>
    <row r="168" spans="2:52" ht="18.5" thickBot="1">
      <c r="AV168" s="2"/>
      <c r="AW168" s="2"/>
      <c r="AX168" s="2"/>
      <c r="AY168" s="2"/>
      <c r="AZ168" s="2"/>
    </row>
    <row r="169" spans="2:52" ht="18.5" thickBot="1">
      <c r="B169" s="72" t="s">
        <v>79</v>
      </c>
      <c r="C169" s="75"/>
      <c r="D169" s="75"/>
      <c r="E169" s="75"/>
      <c r="F169" s="73"/>
      <c r="G169" s="223" t="s">
        <v>418</v>
      </c>
      <c r="H169" s="224"/>
      <c r="I169" s="224"/>
      <c r="J169" s="224"/>
      <c r="K169" s="224"/>
      <c r="L169" s="224"/>
      <c r="M169" s="224"/>
      <c r="N169" s="224"/>
      <c r="O169" s="224"/>
      <c r="P169" s="224"/>
      <c r="Q169" s="224"/>
      <c r="R169" s="224"/>
      <c r="S169" s="224"/>
      <c r="T169" s="224"/>
      <c r="U169" s="224"/>
      <c r="V169" s="224"/>
      <c r="W169" s="224"/>
      <c r="X169" s="224"/>
      <c r="Y169" s="225"/>
      <c r="AV169" s="2"/>
      <c r="AW169" s="2"/>
      <c r="AX169" s="2"/>
      <c r="AY169" s="2"/>
      <c r="AZ169" s="2"/>
    </row>
    <row r="170" spans="2:52" ht="18.5" thickBot="1">
      <c r="B170" s="25" t="s">
        <v>251</v>
      </c>
      <c r="T170" s="71" t="s">
        <v>15</v>
      </c>
      <c r="U170" s="100"/>
      <c r="V170" s="85" t="s">
        <v>16</v>
      </c>
      <c r="W170" s="86"/>
      <c r="X170" s="87"/>
      <c r="AV170" s="2"/>
      <c r="AW170" s="2"/>
      <c r="AX170" s="2"/>
      <c r="AY170" s="2"/>
      <c r="AZ170" s="2"/>
    </row>
    <row r="171" spans="2:52" ht="18.5" thickBot="1">
      <c r="B171" s="85" t="s">
        <v>47</v>
      </c>
      <c r="C171" s="86"/>
      <c r="D171" s="87"/>
      <c r="E171" s="85" t="s">
        <v>81</v>
      </c>
      <c r="F171" s="86"/>
      <c r="G171" s="86"/>
      <c r="H171" s="86"/>
      <c r="I171" s="86"/>
      <c r="J171" s="87"/>
      <c r="K171" s="85" t="s">
        <v>82</v>
      </c>
      <c r="L171" s="86"/>
      <c r="M171" s="86"/>
      <c r="N171" s="87"/>
      <c r="O171" s="85" t="s">
        <v>83</v>
      </c>
      <c r="P171" s="86"/>
      <c r="Q171" s="86"/>
      <c r="R171" s="86"/>
      <c r="S171" s="86"/>
      <c r="T171" s="87"/>
      <c r="U171" s="85" t="s">
        <v>84</v>
      </c>
      <c r="V171" s="86"/>
      <c r="W171" s="86"/>
      <c r="X171" s="87"/>
      <c r="AV171" s="2"/>
      <c r="AW171" s="2"/>
      <c r="AX171" s="2"/>
      <c r="AY171" s="2"/>
      <c r="AZ171" s="2"/>
    </row>
    <row r="172" spans="2:52" ht="18.5" thickBot="1">
      <c r="B172" s="144">
        <v>45443</v>
      </c>
      <c r="C172" s="145"/>
      <c r="D172" s="146"/>
      <c r="E172" s="37">
        <v>87</v>
      </c>
      <c r="F172" s="109"/>
      <c r="G172" s="110"/>
      <c r="H172" s="110"/>
      <c r="I172" s="110"/>
      <c r="J172" s="111"/>
      <c r="K172" s="37">
        <v>88</v>
      </c>
      <c r="L172" s="91"/>
      <c r="M172" s="92"/>
      <c r="N172" s="93"/>
      <c r="O172" s="37">
        <v>89</v>
      </c>
      <c r="P172" s="109"/>
      <c r="Q172" s="110"/>
      <c r="R172" s="110"/>
      <c r="S172" s="110"/>
      <c r="T172" s="111"/>
      <c r="U172" s="37">
        <v>90</v>
      </c>
      <c r="V172" s="91"/>
      <c r="W172" s="92"/>
      <c r="X172" s="93"/>
      <c r="AV172" s="2"/>
      <c r="AW172" s="2"/>
      <c r="AX172" s="2"/>
      <c r="AY172" s="2"/>
      <c r="AZ172" s="2"/>
    </row>
    <row r="173" spans="2:52" ht="18.5" thickBot="1">
      <c r="E173" s="85"/>
      <c r="F173" s="86"/>
      <c r="G173" s="86"/>
      <c r="H173" s="86"/>
      <c r="I173" s="86"/>
      <c r="J173" s="87"/>
      <c r="K173" s="88"/>
      <c r="L173" s="89"/>
      <c r="M173" s="89"/>
      <c r="N173" s="90"/>
      <c r="O173" s="85"/>
      <c r="P173" s="86"/>
      <c r="Q173" s="86"/>
      <c r="R173" s="86"/>
      <c r="S173" s="86"/>
      <c r="T173" s="87"/>
      <c r="U173" s="91"/>
      <c r="V173" s="92"/>
      <c r="W173" s="92"/>
      <c r="X173" s="93"/>
      <c r="AV173" s="2"/>
      <c r="AW173" s="2"/>
      <c r="AX173" s="2"/>
      <c r="AY173" s="2"/>
      <c r="AZ173" s="2"/>
    </row>
    <row r="174" spans="2:52" ht="18.5" thickBot="1">
      <c r="E174" s="85" t="s">
        <v>85</v>
      </c>
      <c r="F174" s="86"/>
      <c r="G174" s="86"/>
      <c r="H174" s="86"/>
      <c r="I174" s="86"/>
      <c r="J174" s="87"/>
      <c r="K174" s="37">
        <v>91</v>
      </c>
      <c r="L174" s="91"/>
      <c r="M174" s="92"/>
      <c r="N174" s="93"/>
      <c r="O174" s="85" t="s">
        <v>86</v>
      </c>
      <c r="P174" s="86"/>
      <c r="Q174" s="86"/>
      <c r="R174" s="86"/>
      <c r="S174" s="86"/>
      <c r="T174" s="87"/>
      <c r="U174" s="37">
        <v>92</v>
      </c>
      <c r="V174" s="91"/>
      <c r="W174" s="92"/>
      <c r="X174" s="93"/>
      <c r="AV174" s="2"/>
      <c r="AW174" s="2"/>
      <c r="AX174" s="2"/>
      <c r="AY174" s="2"/>
      <c r="AZ174" s="2"/>
    </row>
    <row r="175" spans="2:52">
      <c r="AV175" s="2"/>
      <c r="AW175" s="2"/>
      <c r="AX175" s="2"/>
      <c r="AY175" s="2"/>
      <c r="AZ175" s="2"/>
    </row>
    <row r="176" spans="2:52">
      <c r="B176" s="71" t="s">
        <v>294</v>
      </c>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AV176" s="2"/>
      <c r="AW176" s="2"/>
      <c r="AX176" s="2"/>
      <c r="AY176" s="2"/>
      <c r="AZ176" s="2"/>
    </row>
    <row r="177" spans="2:52" ht="18.5" thickBot="1">
      <c r="AV177" s="2"/>
      <c r="AW177" s="2"/>
      <c r="AX177" s="2"/>
      <c r="AY177" s="2"/>
      <c r="AZ177" s="2"/>
    </row>
    <row r="178" spans="2:52" ht="18.5" thickBot="1">
      <c r="B178" s="71" t="s">
        <v>46</v>
      </c>
      <c r="C178" s="71"/>
      <c r="D178" s="71"/>
      <c r="E178" s="2" t="s">
        <v>108</v>
      </c>
      <c r="F178" s="5">
        <v>5</v>
      </c>
      <c r="G178" s="2" t="s">
        <v>109</v>
      </c>
      <c r="I178" s="2" t="s">
        <v>45</v>
      </c>
      <c r="J178" s="72">
        <v>419</v>
      </c>
      <c r="K178" s="75"/>
      <c r="L178" s="73"/>
      <c r="AV178" s="2"/>
      <c r="AW178" s="2"/>
      <c r="AX178" s="2"/>
      <c r="AY178" s="2"/>
      <c r="AZ178" s="2"/>
    </row>
    <row r="179" spans="2:52" ht="18.5" thickBot="1">
      <c r="AV179" s="2"/>
      <c r="AW179" s="2"/>
      <c r="AX179" s="2"/>
      <c r="AY179" s="2"/>
      <c r="AZ179" s="2"/>
    </row>
    <row r="180" spans="2:52" ht="18.5" thickBot="1">
      <c r="B180" s="72" t="s">
        <v>80</v>
      </c>
      <c r="C180" s="75"/>
      <c r="D180" s="75"/>
      <c r="E180" s="75"/>
      <c r="F180" s="73"/>
      <c r="G180" s="223" t="s">
        <v>270</v>
      </c>
      <c r="H180" s="224"/>
      <c r="I180" s="224"/>
      <c r="J180" s="224"/>
      <c r="K180" s="224"/>
      <c r="L180" s="224"/>
      <c r="M180" s="224"/>
      <c r="N180" s="224"/>
      <c r="O180" s="224"/>
      <c r="P180" s="224"/>
      <c r="Q180" s="224"/>
      <c r="R180" s="224"/>
      <c r="S180" s="224"/>
      <c r="T180" s="224"/>
      <c r="U180" s="224"/>
      <c r="V180" s="224"/>
      <c r="W180" s="224"/>
      <c r="X180" s="224"/>
      <c r="Y180" s="225"/>
      <c r="AV180" s="2"/>
      <c r="AW180" s="2"/>
      <c r="AX180" s="2"/>
      <c r="AY180" s="2"/>
      <c r="AZ180" s="2"/>
    </row>
    <row r="181" spans="2:52" ht="18.5" thickBot="1">
      <c r="B181" s="25" t="s">
        <v>251</v>
      </c>
      <c r="T181" s="71" t="s">
        <v>15</v>
      </c>
      <c r="U181" s="100"/>
      <c r="V181" s="85" t="s">
        <v>16</v>
      </c>
      <c r="W181" s="86"/>
      <c r="X181" s="87"/>
      <c r="AV181" s="2"/>
      <c r="AW181" s="2"/>
      <c r="AX181" s="2"/>
      <c r="AY181" s="2"/>
      <c r="AZ181" s="2"/>
    </row>
    <row r="182" spans="2:52" ht="18.5" thickBot="1">
      <c r="B182" s="85" t="s">
        <v>47</v>
      </c>
      <c r="C182" s="86"/>
      <c r="D182" s="87"/>
      <c r="E182" s="85" t="s">
        <v>81</v>
      </c>
      <c r="F182" s="86"/>
      <c r="G182" s="86"/>
      <c r="H182" s="86"/>
      <c r="I182" s="86"/>
      <c r="J182" s="87"/>
      <c r="K182" s="85" t="s">
        <v>82</v>
      </c>
      <c r="L182" s="86"/>
      <c r="M182" s="86"/>
      <c r="N182" s="87"/>
      <c r="O182" s="85" t="s">
        <v>83</v>
      </c>
      <c r="P182" s="86"/>
      <c r="Q182" s="86"/>
      <c r="R182" s="86"/>
      <c r="S182" s="86"/>
      <c r="T182" s="87"/>
      <c r="U182" s="85" t="s">
        <v>84</v>
      </c>
      <c r="V182" s="86"/>
      <c r="W182" s="86"/>
      <c r="X182" s="87"/>
      <c r="AV182" s="2"/>
      <c r="AW182" s="2"/>
      <c r="AX182" s="2"/>
      <c r="AY182" s="2"/>
      <c r="AZ182" s="2"/>
    </row>
    <row r="183" spans="2:52" ht="18.5" thickBot="1">
      <c r="B183" s="144" t="s">
        <v>68</v>
      </c>
      <c r="C183" s="145"/>
      <c r="D183" s="146"/>
      <c r="E183" s="37">
        <v>93</v>
      </c>
      <c r="F183" s="109"/>
      <c r="G183" s="110"/>
      <c r="H183" s="110"/>
      <c r="I183" s="110"/>
      <c r="J183" s="111"/>
      <c r="K183" s="37">
        <v>94</v>
      </c>
      <c r="L183" s="91"/>
      <c r="M183" s="92"/>
      <c r="N183" s="93"/>
      <c r="O183" s="37">
        <v>95</v>
      </c>
      <c r="P183" s="109"/>
      <c r="Q183" s="110"/>
      <c r="R183" s="110"/>
      <c r="S183" s="110"/>
      <c r="T183" s="111"/>
      <c r="U183" s="37">
        <v>96</v>
      </c>
      <c r="V183" s="91"/>
      <c r="W183" s="92"/>
      <c r="X183" s="93"/>
      <c r="AV183" s="2"/>
      <c r="AW183" s="2"/>
      <c r="AX183" s="2"/>
      <c r="AY183" s="2"/>
      <c r="AZ183" s="2"/>
    </row>
    <row r="184" spans="2:52" ht="18.5" thickBot="1">
      <c r="E184" s="85"/>
      <c r="F184" s="86"/>
      <c r="G184" s="86"/>
      <c r="H184" s="86"/>
      <c r="I184" s="86"/>
      <c r="J184" s="87"/>
      <c r="K184" s="88"/>
      <c r="L184" s="89"/>
      <c r="M184" s="89"/>
      <c r="N184" s="90"/>
      <c r="O184" s="85"/>
      <c r="P184" s="86"/>
      <c r="Q184" s="86"/>
      <c r="R184" s="86"/>
      <c r="S184" s="86"/>
      <c r="T184" s="87"/>
      <c r="U184" s="91"/>
      <c r="V184" s="92"/>
      <c r="W184" s="92"/>
      <c r="X184" s="93"/>
      <c r="AV184" s="2"/>
      <c r="AW184" s="2"/>
      <c r="AX184" s="2"/>
      <c r="AY184" s="2"/>
      <c r="AZ184" s="2"/>
    </row>
    <row r="185" spans="2:52" ht="18.5" thickBot="1">
      <c r="E185" s="85" t="s">
        <v>85</v>
      </c>
      <c r="F185" s="86"/>
      <c r="G185" s="86"/>
      <c r="H185" s="86"/>
      <c r="I185" s="86"/>
      <c r="J185" s="87"/>
      <c r="K185" s="37">
        <v>97</v>
      </c>
      <c r="L185" s="91"/>
      <c r="M185" s="92"/>
      <c r="N185" s="93"/>
      <c r="O185" s="85" t="s">
        <v>86</v>
      </c>
      <c r="P185" s="86"/>
      <c r="Q185" s="86"/>
      <c r="R185" s="86"/>
      <c r="S185" s="86"/>
      <c r="T185" s="87"/>
      <c r="U185" s="37">
        <v>98</v>
      </c>
      <c r="V185" s="91"/>
      <c r="W185" s="92"/>
      <c r="X185" s="93"/>
      <c r="AV185" s="2"/>
      <c r="AW185" s="2"/>
      <c r="AX185" s="2"/>
      <c r="AY185" s="2"/>
      <c r="AZ185" s="2"/>
    </row>
    <row r="186" spans="2:52" ht="18.5" thickBot="1">
      <c r="AV186" s="2"/>
      <c r="AW186" s="2"/>
      <c r="AX186" s="2"/>
      <c r="AY186" s="2"/>
      <c r="AZ186" s="2"/>
    </row>
    <row r="187" spans="2:52" ht="18.5" thickBot="1">
      <c r="B187" s="71" t="s">
        <v>46</v>
      </c>
      <c r="C187" s="71"/>
      <c r="D187" s="71"/>
      <c r="E187" s="2" t="s">
        <v>108</v>
      </c>
      <c r="F187" s="5">
        <v>5</v>
      </c>
      <c r="G187" s="2" t="s">
        <v>109</v>
      </c>
      <c r="I187" s="2" t="s">
        <v>45</v>
      </c>
      <c r="J187" s="72">
        <v>420</v>
      </c>
      <c r="K187" s="75"/>
      <c r="L187" s="73"/>
      <c r="AV187" s="2"/>
      <c r="AW187" s="2"/>
      <c r="AX187" s="2"/>
      <c r="AY187" s="2"/>
      <c r="AZ187" s="2"/>
    </row>
    <row r="188" spans="2:52" ht="18.5" thickBot="1">
      <c r="AV188" s="2"/>
      <c r="AW188" s="2"/>
      <c r="AX188" s="2"/>
      <c r="AY188" s="2"/>
      <c r="AZ188" s="2"/>
    </row>
    <row r="189" spans="2:52" ht="18.5" thickBot="1">
      <c r="B189" s="72" t="s">
        <v>80</v>
      </c>
      <c r="C189" s="75"/>
      <c r="D189" s="75"/>
      <c r="E189" s="75"/>
      <c r="F189" s="73"/>
      <c r="G189" s="223" t="s">
        <v>271</v>
      </c>
      <c r="H189" s="224"/>
      <c r="I189" s="224"/>
      <c r="J189" s="224"/>
      <c r="K189" s="224"/>
      <c r="L189" s="224"/>
      <c r="M189" s="224"/>
      <c r="N189" s="224"/>
      <c r="O189" s="224"/>
      <c r="P189" s="224"/>
      <c r="Q189" s="224"/>
      <c r="R189" s="224"/>
      <c r="S189" s="224"/>
      <c r="T189" s="224"/>
      <c r="U189" s="224"/>
      <c r="V189" s="224"/>
      <c r="W189" s="224"/>
      <c r="X189" s="224"/>
      <c r="Y189" s="225"/>
      <c r="AV189" s="2"/>
      <c r="AW189" s="2"/>
      <c r="AX189" s="2"/>
      <c r="AY189" s="2"/>
      <c r="AZ189" s="2"/>
    </row>
    <row r="190" spans="2:52" ht="18.5" thickBot="1">
      <c r="B190" s="25" t="s">
        <v>251</v>
      </c>
      <c r="T190" s="71" t="s">
        <v>15</v>
      </c>
      <c r="U190" s="100"/>
      <c r="V190" s="85" t="s">
        <v>16</v>
      </c>
      <c r="W190" s="86"/>
      <c r="X190" s="87"/>
      <c r="AV190" s="2"/>
      <c r="AW190" s="2"/>
      <c r="AX190" s="2"/>
      <c r="AY190" s="2"/>
      <c r="AZ190" s="2"/>
    </row>
    <row r="191" spans="2:52" ht="18.5" thickBot="1">
      <c r="B191" s="85" t="s">
        <v>47</v>
      </c>
      <c r="C191" s="86"/>
      <c r="D191" s="87"/>
      <c r="E191" s="85" t="s">
        <v>81</v>
      </c>
      <c r="F191" s="86"/>
      <c r="G191" s="86"/>
      <c r="H191" s="86"/>
      <c r="I191" s="86"/>
      <c r="J191" s="87"/>
      <c r="K191" s="85" t="s">
        <v>82</v>
      </c>
      <c r="L191" s="86"/>
      <c r="M191" s="86"/>
      <c r="N191" s="87"/>
      <c r="O191" s="85" t="s">
        <v>83</v>
      </c>
      <c r="P191" s="86"/>
      <c r="Q191" s="86"/>
      <c r="R191" s="86"/>
      <c r="S191" s="86"/>
      <c r="T191" s="87"/>
      <c r="U191" s="85" t="s">
        <v>84</v>
      </c>
      <c r="V191" s="86"/>
      <c r="W191" s="86"/>
      <c r="X191" s="87"/>
      <c r="AV191" s="2"/>
      <c r="AW191" s="2"/>
      <c r="AX191" s="2"/>
      <c r="AY191" s="2"/>
      <c r="AZ191" s="2"/>
    </row>
    <row r="192" spans="2:52" ht="18.5" thickBot="1">
      <c r="B192" s="144" t="s">
        <v>69</v>
      </c>
      <c r="C192" s="145"/>
      <c r="D192" s="146"/>
      <c r="E192" s="37">
        <v>99</v>
      </c>
      <c r="F192" s="109"/>
      <c r="G192" s="110"/>
      <c r="H192" s="110"/>
      <c r="I192" s="110"/>
      <c r="J192" s="111"/>
      <c r="K192" s="37">
        <v>100</v>
      </c>
      <c r="L192" s="91"/>
      <c r="M192" s="92"/>
      <c r="N192" s="93"/>
      <c r="O192" s="37">
        <v>101</v>
      </c>
      <c r="P192" s="109"/>
      <c r="Q192" s="110"/>
      <c r="R192" s="110"/>
      <c r="S192" s="110"/>
      <c r="T192" s="111"/>
      <c r="U192" s="37">
        <v>102</v>
      </c>
      <c r="V192" s="91"/>
      <c r="W192" s="92"/>
      <c r="X192" s="93"/>
      <c r="AV192" s="2"/>
      <c r="AW192" s="2"/>
      <c r="AX192" s="2"/>
      <c r="AY192" s="2"/>
      <c r="AZ192" s="2"/>
    </row>
    <row r="193" spans="2:52" ht="18.5" thickBot="1">
      <c r="E193" s="85"/>
      <c r="F193" s="86"/>
      <c r="G193" s="86"/>
      <c r="H193" s="86"/>
      <c r="I193" s="86"/>
      <c r="J193" s="87"/>
      <c r="K193" s="88"/>
      <c r="L193" s="89"/>
      <c r="M193" s="89"/>
      <c r="N193" s="90"/>
      <c r="O193" s="85"/>
      <c r="P193" s="86"/>
      <c r="Q193" s="86"/>
      <c r="R193" s="86"/>
      <c r="S193" s="86"/>
      <c r="T193" s="87"/>
      <c r="U193" s="91"/>
      <c r="V193" s="92"/>
      <c r="W193" s="92"/>
      <c r="X193" s="93"/>
      <c r="AV193" s="2"/>
      <c r="AW193" s="2"/>
      <c r="AX193" s="2"/>
      <c r="AY193" s="2"/>
      <c r="AZ193" s="2"/>
    </row>
    <row r="194" spans="2:52" ht="18.5" thickBot="1">
      <c r="E194" s="85" t="s">
        <v>85</v>
      </c>
      <c r="F194" s="86"/>
      <c r="G194" s="86"/>
      <c r="H194" s="86"/>
      <c r="I194" s="86"/>
      <c r="J194" s="87"/>
      <c r="K194" s="37">
        <v>103</v>
      </c>
      <c r="L194" s="91"/>
      <c r="M194" s="92"/>
      <c r="N194" s="93"/>
      <c r="O194" s="85" t="s">
        <v>86</v>
      </c>
      <c r="P194" s="86"/>
      <c r="Q194" s="86"/>
      <c r="R194" s="86"/>
      <c r="S194" s="86"/>
      <c r="T194" s="87"/>
      <c r="U194" s="37">
        <v>104</v>
      </c>
      <c r="V194" s="91"/>
      <c r="W194" s="92"/>
      <c r="X194" s="93"/>
      <c r="AV194" s="2"/>
      <c r="AW194" s="2"/>
      <c r="AX194" s="2"/>
      <c r="AY194" s="2"/>
      <c r="AZ194" s="2"/>
    </row>
    <row r="195" spans="2:52" ht="18.5" thickBot="1">
      <c r="AV195" s="2"/>
      <c r="AW195" s="2"/>
      <c r="AX195" s="2"/>
      <c r="AY195" s="2"/>
      <c r="AZ195" s="2"/>
    </row>
    <row r="196" spans="2:52" ht="18.5" thickBot="1">
      <c r="B196" s="71" t="s">
        <v>46</v>
      </c>
      <c r="C196" s="71"/>
      <c r="D196" s="71"/>
      <c r="E196" s="2" t="s">
        <v>108</v>
      </c>
      <c r="F196" s="5">
        <v>5</v>
      </c>
      <c r="G196" s="2" t="s">
        <v>109</v>
      </c>
      <c r="I196" s="2" t="s">
        <v>45</v>
      </c>
      <c r="J196" s="72">
        <v>420</v>
      </c>
      <c r="K196" s="75"/>
      <c r="L196" s="73"/>
      <c r="AV196" s="2"/>
      <c r="AW196" s="2"/>
      <c r="AX196" s="2"/>
      <c r="AY196" s="2"/>
      <c r="AZ196" s="2"/>
    </row>
    <row r="197" spans="2:52" ht="18.5" thickBot="1">
      <c r="AV197" s="2"/>
      <c r="AW197" s="2"/>
      <c r="AX197" s="2"/>
      <c r="AY197" s="2"/>
      <c r="AZ197" s="2"/>
    </row>
    <row r="198" spans="2:52" ht="18.5" thickBot="1">
      <c r="B198" s="72" t="s">
        <v>80</v>
      </c>
      <c r="C198" s="75"/>
      <c r="D198" s="75"/>
      <c r="E198" s="75"/>
      <c r="F198" s="73"/>
      <c r="G198" s="223" t="s">
        <v>272</v>
      </c>
      <c r="H198" s="224"/>
      <c r="I198" s="224"/>
      <c r="J198" s="224"/>
      <c r="K198" s="224"/>
      <c r="L198" s="224"/>
      <c r="M198" s="224"/>
      <c r="N198" s="224"/>
      <c r="O198" s="224"/>
      <c r="P198" s="224"/>
      <c r="Q198" s="224"/>
      <c r="R198" s="224"/>
      <c r="S198" s="224"/>
      <c r="T198" s="224"/>
      <c r="U198" s="224"/>
      <c r="V198" s="224"/>
      <c r="W198" s="224"/>
      <c r="X198" s="224"/>
      <c r="Y198" s="225"/>
    </row>
    <row r="199" spans="2:52" ht="18.5" thickBot="1">
      <c r="B199" s="25" t="s">
        <v>251</v>
      </c>
      <c r="T199" s="71" t="s">
        <v>15</v>
      </c>
      <c r="U199" s="100"/>
      <c r="V199" s="85" t="s">
        <v>16</v>
      </c>
      <c r="W199" s="86"/>
      <c r="X199" s="87"/>
    </row>
    <row r="200" spans="2:52" ht="18.5" thickBot="1">
      <c r="B200" s="85" t="s">
        <v>47</v>
      </c>
      <c r="C200" s="86"/>
      <c r="D200" s="87"/>
      <c r="E200" s="85" t="s">
        <v>81</v>
      </c>
      <c r="F200" s="86"/>
      <c r="G200" s="86"/>
      <c r="H200" s="86"/>
      <c r="I200" s="86"/>
      <c r="J200" s="87"/>
      <c r="K200" s="85" t="s">
        <v>82</v>
      </c>
      <c r="L200" s="86"/>
      <c r="M200" s="86"/>
      <c r="N200" s="87"/>
      <c r="O200" s="85" t="s">
        <v>83</v>
      </c>
      <c r="P200" s="86"/>
      <c r="Q200" s="86"/>
      <c r="R200" s="86"/>
      <c r="S200" s="86"/>
      <c r="T200" s="87"/>
      <c r="U200" s="85" t="s">
        <v>84</v>
      </c>
      <c r="V200" s="86"/>
      <c r="W200" s="86"/>
      <c r="X200" s="87"/>
    </row>
    <row r="201" spans="2:52" ht="18.5" thickBot="1">
      <c r="B201" s="144" t="s">
        <v>70</v>
      </c>
      <c r="C201" s="145"/>
      <c r="D201" s="146"/>
      <c r="E201" s="37">
        <v>105</v>
      </c>
      <c r="F201" s="109"/>
      <c r="G201" s="110"/>
      <c r="H201" s="110"/>
      <c r="I201" s="110"/>
      <c r="J201" s="111"/>
      <c r="K201" s="37">
        <v>106</v>
      </c>
      <c r="L201" s="91"/>
      <c r="M201" s="92"/>
      <c r="N201" s="93"/>
      <c r="O201" s="37">
        <v>107</v>
      </c>
      <c r="P201" s="109"/>
      <c r="Q201" s="110"/>
      <c r="R201" s="110"/>
      <c r="S201" s="110"/>
      <c r="T201" s="111"/>
      <c r="U201" s="37">
        <v>108</v>
      </c>
      <c r="V201" s="91"/>
      <c r="W201" s="92"/>
      <c r="X201" s="93"/>
    </row>
    <row r="202" spans="2:52" ht="18.5" thickBot="1">
      <c r="E202" s="85"/>
      <c r="F202" s="86"/>
      <c r="G202" s="86"/>
      <c r="H202" s="86"/>
      <c r="I202" s="86"/>
      <c r="J202" s="87"/>
      <c r="K202" s="88"/>
      <c r="L202" s="89"/>
      <c r="M202" s="89"/>
      <c r="N202" s="90"/>
      <c r="O202" s="85"/>
      <c r="P202" s="86"/>
      <c r="Q202" s="86"/>
      <c r="R202" s="86"/>
      <c r="S202" s="86"/>
      <c r="T202" s="87"/>
      <c r="U202" s="91"/>
      <c r="V202" s="92"/>
      <c r="W202" s="92"/>
      <c r="X202" s="93"/>
    </row>
    <row r="203" spans="2:52" ht="18.5" thickBot="1">
      <c r="E203" s="85" t="s">
        <v>85</v>
      </c>
      <c r="F203" s="86"/>
      <c r="G203" s="86"/>
      <c r="H203" s="86"/>
      <c r="I203" s="86"/>
      <c r="J203" s="87"/>
      <c r="K203" s="37">
        <v>109</v>
      </c>
      <c r="L203" s="91"/>
      <c r="M203" s="92"/>
      <c r="N203" s="93"/>
      <c r="O203" s="85" t="s">
        <v>86</v>
      </c>
      <c r="P203" s="86"/>
      <c r="Q203" s="86"/>
      <c r="R203" s="86"/>
      <c r="S203" s="86"/>
      <c r="T203" s="87"/>
      <c r="U203" s="37">
        <v>110</v>
      </c>
      <c r="V203" s="91"/>
      <c r="W203" s="92"/>
      <c r="X203" s="93"/>
    </row>
    <row r="205" spans="2:52">
      <c r="B205" s="9" t="s">
        <v>256</v>
      </c>
      <c r="C205" s="10"/>
      <c r="D205" s="10"/>
      <c r="E205" s="10"/>
      <c r="F205" s="10"/>
      <c r="G205" s="10"/>
      <c r="H205" s="10"/>
      <c r="I205" s="10"/>
      <c r="J205" s="10"/>
      <c r="K205" s="10"/>
      <c r="L205" s="10"/>
      <c r="M205" s="10"/>
      <c r="N205" s="10"/>
      <c r="O205" s="10"/>
      <c r="P205" s="10"/>
      <c r="Q205" s="10"/>
      <c r="R205" s="10"/>
      <c r="S205" s="10"/>
      <c r="T205" s="10"/>
      <c r="U205" s="10"/>
    </row>
    <row r="206" spans="2:52" ht="18.5" thickBot="1"/>
    <row r="207" spans="2:52" ht="18.5" thickBot="1">
      <c r="D207" s="71" t="s">
        <v>46</v>
      </c>
      <c r="E207" s="71"/>
      <c r="F207" s="71"/>
      <c r="G207" s="2" t="s">
        <v>45</v>
      </c>
      <c r="H207" s="72">
        <v>421</v>
      </c>
      <c r="I207" s="75"/>
      <c r="J207" s="73"/>
    </row>
    <row r="208" spans="2:52" ht="18.5" thickBot="1"/>
    <row r="209" spans="2:25" ht="18.5" thickBot="1">
      <c r="H209" s="85" t="s">
        <v>257</v>
      </c>
      <c r="I209" s="86"/>
      <c r="J209" s="87"/>
      <c r="L209" s="72" t="s">
        <v>14</v>
      </c>
      <c r="M209" s="75"/>
      <c r="N209" s="75"/>
      <c r="O209" s="75"/>
      <c r="P209" s="75"/>
      <c r="Q209" s="75"/>
      <c r="R209" s="73"/>
    </row>
    <row r="210" spans="2:25" ht="18.5" thickBot="1"/>
    <row r="211" spans="2:25" ht="18.5" thickBot="1">
      <c r="G211" s="71" t="s">
        <v>22</v>
      </c>
      <c r="H211" s="71"/>
      <c r="I211" s="71"/>
      <c r="J211" s="71"/>
      <c r="K211" s="71"/>
      <c r="L211" s="85" t="s">
        <v>13</v>
      </c>
      <c r="M211" s="86"/>
      <c r="N211" s="87"/>
      <c r="P211" s="72" t="s">
        <v>24</v>
      </c>
      <c r="Q211" s="75"/>
      <c r="R211" s="75"/>
      <c r="S211" s="75"/>
      <c r="T211" s="75"/>
      <c r="U211" s="73"/>
    </row>
    <row r="212" spans="2:25" ht="18.5" thickBot="1"/>
    <row r="213" spans="2:25" ht="18.5" thickBot="1">
      <c r="C213" s="71" t="s">
        <v>25</v>
      </c>
      <c r="D213" s="71"/>
      <c r="E213" s="71"/>
      <c r="F213" s="220" t="s">
        <v>41</v>
      </c>
      <c r="G213" s="221"/>
      <c r="H213" s="221"/>
      <c r="I213" s="221"/>
      <c r="J213" s="221"/>
      <c r="K213" s="221"/>
      <c r="L213" s="221"/>
      <c r="M213" s="221"/>
      <c r="N213" s="221"/>
      <c r="O213" s="222"/>
      <c r="Q213" s="85" t="s">
        <v>44</v>
      </c>
      <c r="R213" s="87"/>
      <c r="T213" t="s">
        <v>48</v>
      </c>
      <c r="U213" s="85" t="str">
        <f>VLOOKUP(F213,リスト!H$11:I$45,2,FALSE)</f>
        <v>CC</v>
      </c>
      <c r="V213" s="87"/>
    </row>
    <row r="214" spans="2:25" ht="18.5" thickBot="1"/>
    <row r="215" spans="2:25" ht="18.5" thickBot="1">
      <c r="B215" s="25" t="s">
        <v>251</v>
      </c>
      <c r="U215" s="71" t="s">
        <v>15</v>
      </c>
      <c r="V215" s="100"/>
      <c r="W215" s="85" t="s">
        <v>16</v>
      </c>
      <c r="X215" s="86"/>
      <c r="Y215" s="87"/>
    </row>
    <row r="216" spans="2:25" ht="18.5" thickBot="1"/>
    <row r="217" spans="2:25" ht="18.5" thickBot="1">
      <c r="B217" s="85" t="s">
        <v>47</v>
      </c>
      <c r="C217" s="86"/>
      <c r="D217" s="87"/>
      <c r="E217" s="85" t="s">
        <v>67</v>
      </c>
      <c r="F217" s="86"/>
      <c r="G217" s="87"/>
      <c r="H217" s="85" t="s">
        <v>71</v>
      </c>
      <c r="I217" s="86"/>
      <c r="J217" s="86"/>
      <c r="K217" s="86"/>
      <c r="L217" s="86"/>
      <c r="M217" s="87"/>
      <c r="N217" s="85" t="s">
        <v>43</v>
      </c>
      <c r="O217" s="86"/>
      <c r="P217" s="86"/>
      <c r="Q217" s="87"/>
      <c r="R217" s="85" t="s">
        <v>72</v>
      </c>
      <c r="S217" s="86"/>
      <c r="T217" s="86"/>
      <c r="U217" s="87"/>
      <c r="V217" s="85" t="s">
        <v>73</v>
      </c>
      <c r="W217" s="86"/>
      <c r="X217" s="86"/>
      <c r="Y217" s="87"/>
    </row>
    <row r="218" spans="2:25" ht="18.5" thickBot="1">
      <c r="B218" s="144">
        <v>45383</v>
      </c>
      <c r="C218" s="145"/>
      <c r="D218" s="146"/>
      <c r="E218" s="103" t="s">
        <v>65</v>
      </c>
      <c r="F218" s="104"/>
      <c r="G218" s="105"/>
      <c r="H218" s="85" t="s">
        <v>74</v>
      </c>
      <c r="I218" s="86"/>
      <c r="J218" s="86"/>
      <c r="K218" s="86"/>
      <c r="L218" s="86"/>
      <c r="M218" s="87"/>
      <c r="N218" s="88"/>
      <c r="O218" s="89"/>
      <c r="P218" s="89"/>
      <c r="Q218" s="90"/>
      <c r="R218" s="88"/>
      <c r="S218" s="89"/>
      <c r="T218" s="89"/>
      <c r="U218" s="90"/>
      <c r="V218" s="88"/>
      <c r="W218" s="89"/>
      <c r="X218" s="89"/>
      <c r="Y218" s="90"/>
    </row>
    <row r="219" spans="2:25" ht="18.5" thickBot="1">
      <c r="B219" s="144">
        <v>45412</v>
      </c>
      <c r="C219" s="145"/>
      <c r="D219" s="146"/>
      <c r="E219" s="103" t="s">
        <v>65</v>
      </c>
      <c r="F219" s="104"/>
      <c r="G219" s="105"/>
      <c r="H219" s="217" t="s">
        <v>249</v>
      </c>
      <c r="I219" s="218"/>
      <c r="J219" s="218"/>
      <c r="K219" s="218"/>
      <c r="L219" s="218"/>
      <c r="M219" s="219"/>
      <c r="N219" s="91"/>
      <c r="O219" s="92"/>
      <c r="P219" s="92"/>
      <c r="Q219" s="93"/>
      <c r="R219" s="37">
        <v>111</v>
      </c>
      <c r="S219" s="91"/>
      <c r="T219" s="92"/>
      <c r="U219" s="93"/>
      <c r="V219" s="37">
        <v>112</v>
      </c>
      <c r="W219" s="91"/>
      <c r="X219" s="92"/>
      <c r="Y219" s="93"/>
    </row>
    <row r="220" spans="2:25" ht="18.5" thickBot="1">
      <c r="B220" s="144">
        <v>45443</v>
      </c>
      <c r="C220" s="145"/>
      <c r="D220" s="146"/>
      <c r="E220" s="85" t="s">
        <v>66</v>
      </c>
      <c r="F220" s="86"/>
      <c r="G220" s="87"/>
      <c r="H220" s="217" t="s">
        <v>249</v>
      </c>
      <c r="I220" s="218"/>
      <c r="J220" s="218"/>
      <c r="K220" s="218"/>
      <c r="L220" s="218"/>
      <c r="M220" s="219"/>
      <c r="N220" s="91"/>
      <c r="O220" s="92"/>
      <c r="P220" s="92"/>
      <c r="Q220" s="93"/>
      <c r="R220" s="37">
        <v>113</v>
      </c>
      <c r="S220" s="91"/>
      <c r="T220" s="92"/>
      <c r="U220" s="93"/>
      <c r="V220" s="37">
        <v>114</v>
      </c>
      <c r="W220" s="91"/>
      <c r="X220" s="92"/>
      <c r="Y220" s="93"/>
    </row>
    <row r="221" spans="2:25" ht="18.5" thickBot="1">
      <c r="B221" s="1" t="s">
        <v>75</v>
      </c>
      <c r="E221" s="36"/>
      <c r="F221" s="36"/>
      <c r="G221" s="36"/>
    </row>
    <row r="222" spans="2:25" ht="18.5" thickBot="1">
      <c r="B222" s="144">
        <v>45657</v>
      </c>
      <c r="C222" s="145"/>
      <c r="D222" s="146"/>
      <c r="E222" s="85" t="s">
        <v>66</v>
      </c>
      <c r="F222" s="86"/>
      <c r="G222" s="87"/>
      <c r="H222" s="217" t="s">
        <v>249</v>
      </c>
      <c r="I222" s="218"/>
      <c r="J222" s="218"/>
      <c r="K222" s="218"/>
      <c r="L222" s="218"/>
      <c r="M222" s="219"/>
      <c r="N222" s="88"/>
      <c r="O222" s="89"/>
      <c r="P222" s="89"/>
      <c r="Q222" s="90"/>
      <c r="R222" s="38"/>
      <c r="S222" s="147" t="s">
        <v>267</v>
      </c>
      <c r="T222" s="148"/>
      <c r="U222" s="149"/>
      <c r="V222" s="39"/>
      <c r="W222" s="183">
        <v>-8800</v>
      </c>
      <c r="X222" s="184"/>
      <c r="Y222" s="185"/>
    </row>
    <row r="223" spans="2:25" ht="18.5" thickBot="1">
      <c r="B223" s="144" t="s">
        <v>68</v>
      </c>
      <c r="C223" s="145"/>
      <c r="D223" s="146"/>
      <c r="E223" s="85" t="s">
        <v>66</v>
      </c>
      <c r="F223" s="86"/>
      <c r="G223" s="87"/>
      <c r="H223" s="217" t="s">
        <v>249</v>
      </c>
      <c r="I223" s="218"/>
      <c r="J223" s="218"/>
      <c r="K223" s="218"/>
      <c r="L223" s="218"/>
      <c r="M223" s="219"/>
      <c r="N223" s="91"/>
      <c r="O223" s="92"/>
      <c r="P223" s="92"/>
      <c r="Q223" s="93"/>
      <c r="R223" s="37">
        <v>115</v>
      </c>
      <c r="S223" s="91"/>
      <c r="T223" s="92"/>
      <c r="U223" s="93"/>
      <c r="V223" s="37">
        <v>116</v>
      </c>
      <c r="W223" s="91"/>
      <c r="X223" s="92"/>
      <c r="Y223" s="93"/>
    </row>
    <row r="224" spans="2:25" ht="18.5" thickBot="1">
      <c r="B224" s="144" t="s">
        <v>69</v>
      </c>
      <c r="C224" s="145"/>
      <c r="D224" s="146"/>
      <c r="E224" s="85" t="s">
        <v>66</v>
      </c>
      <c r="F224" s="86"/>
      <c r="G224" s="87"/>
      <c r="H224" s="217" t="s">
        <v>249</v>
      </c>
      <c r="I224" s="218"/>
      <c r="J224" s="218"/>
      <c r="K224" s="218"/>
      <c r="L224" s="218"/>
      <c r="M224" s="219"/>
      <c r="N224" s="91"/>
      <c r="O224" s="92"/>
      <c r="P224" s="92"/>
      <c r="Q224" s="93"/>
      <c r="R224" s="37">
        <v>117</v>
      </c>
      <c r="S224" s="91"/>
      <c r="T224" s="92"/>
      <c r="U224" s="93"/>
      <c r="V224" s="37">
        <v>118</v>
      </c>
      <c r="W224" s="91"/>
      <c r="X224" s="92"/>
      <c r="Y224" s="93"/>
    </row>
    <row r="225" spans="2:28" ht="18.5" thickBot="1">
      <c r="B225" s="144" t="s">
        <v>70</v>
      </c>
      <c r="C225" s="145"/>
      <c r="D225" s="146"/>
      <c r="E225" s="85" t="s">
        <v>66</v>
      </c>
      <c r="F225" s="86"/>
      <c r="G225" s="87"/>
      <c r="H225" s="217" t="s">
        <v>249</v>
      </c>
      <c r="I225" s="218"/>
      <c r="J225" s="218"/>
      <c r="K225" s="218"/>
      <c r="L225" s="218"/>
      <c r="M225" s="219"/>
      <c r="N225" s="91"/>
      <c r="O225" s="92"/>
      <c r="P225" s="92"/>
      <c r="Q225" s="93"/>
      <c r="R225" s="37">
        <v>119</v>
      </c>
      <c r="S225" s="91"/>
      <c r="T225" s="92"/>
      <c r="U225" s="93"/>
      <c r="V225" s="37">
        <v>120</v>
      </c>
      <c r="W225" s="91"/>
      <c r="X225" s="92"/>
      <c r="Y225" s="93"/>
    </row>
    <row r="228" spans="2:28" ht="18" customHeight="1">
      <c r="B228" s="65" t="s">
        <v>669</v>
      </c>
      <c r="C228" s="59"/>
      <c r="D228" s="59"/>
      <c r="E228" s="59"/>
      <c r="F228" s="59"/>
      <c r="G228" s="59"/>
      <c r="H228" s="59"/>
      <c r="I228" s="59"/>
      <c r="J228" s="59"/>
      <c r="K228" s="59"/>
      <c r="L228" s="59"/>
      <c r="M228" s="59"/>
      <c r="N228" s="59"/>
      <c r="O228" s="59"/>
      <c r="P228" s="59"/>
      <c r="Q228" s="59"/>
      <c r="R228" s="59"/>
      <c r="S228" s="59"/>
      <c r="T228" s="59"/>
      <c r="U228" s="59"/>
      <c r="V228" s="59"/>
      <c r="W228" s="59"/>
      <c r="X228" s="60"/>
      <c r="Y228" s="60"/>
      <c r="Z228" s="60"/>
      <c r="AA228" s="60"/>
      <c r="AB228" s="60"/>
    </row>
    <row r="229" spans="2:28">
      <c r="B229" s="69"/>
      <c r="C229" s="70"/>
      <c r="D229" s="70"/>
      <c r="E229" s="70"/>
      <c r="F229" s="70"/>
      <c r="G229" s="70"/>
      <c r="J229" s="25" t="s">
        <v>632</v>
      </c>
    </row>
    <row r="230" spans="2:28" ht="18.5" thickBot="1"/>
    <row r="231" spans="2:28" ht="18.5" thickBot="1">
      <c r="D231" s="71" t="s">
        <v>46</v>
      </c>
      <c r="E231" s="71"/>
      <c r="F231" s="71"/>
      <c r="G231" s="2" t="s">
        <v>45</v>
      </c>
      <c r="H231" s="72">
        <v>422</v>
      </c>
      <c r="I231" s="75"/>
      <c r="J231" s="73"/>
    </row>
    <row r="232" spans="2:28" ht="18.5" thickBot="1"/>
    <row r="233" spans="2:28" ht="18.5" thickBot="1">
      <c r="H233" s="85" t="s">
        <v>257</v>
      </c>
      <c r="I233" s="86"/>
      <c r="J233" s="87"/>
      <c r="L233" s="72" t="s">
        <v>106</v>
      </c>
      <c r="M233" s="75"/>
      <c r="N233" s="75"/>
      <c r="O233" s="75"/>
      <c r="P233" s="75"/>
      <c r="Q233" s="75"/>
      <c r="R233" s="75"/>
      <c r="S233" s="75"/>
      <c r="T233" s="73"/>
    </row>
    <row r="234" spans="2:28" ht="18.5" thickBot="1"/>
    <row r="235" spans="2:28" ht="18.5" thickBot="1">
      <c r="G235" s="71" t="s">
        <v>22</v>
      </c>
      <c r="H235" s="71"/>
      <c r="I235" s="71"/>
      <c r="J235" s="71"/>
      <c r="K235" s="71"/>
      <c r="L235" s="85" t="s">
        <v>13</v>
      </c>
      <c r="M235" s="86"/>
      <c r="N235" s="87"/>
      <c r="P235" s="72" t="s">
        <v>24</v>
      </c>
      <c r="Q235" s="75"/>
      <c r="R235" s="75"/>
      <c r="S235" s="75"/>
      <c r="T235" s="75"/>
      <c r="U235" s="73"/>
    </row>
    <row r="236" spans="2:28" ht="18.5" thickBot="1"/>
    <row r="237" spans="2:28" ht="18.5" thickBot="1">
      <c r="B237" s="1" t="s">
        <v>273</v>
      </c>
      <c r="U237" s="71" t="s">
        <v>15</v>
      </c>
      <c r="V237" s="100"/>
      <c r="W237" s="85" t="s">
        <v>16</v>
      </c>
      <c r="X237" s="86"/>
      <c r="Y237" s="87"/>
    </row>
    <row r="238" spans="2:28" ht="18.5" thickBot="1"/>
    <row r="239" spans="2:28" ht="18.5" thickBot="1">
      <c r="B239" s="123" t="s">
        <v>129</v>
      </c>
      <c r="C239" s="121"/>
      <c r="D239" s="121"/>
      <c r="E239" s="121"/>
      <c r="F239" s="122"/>
      <c r="G239" s="85" t="s">
        <v>65</v>
      </c>
      <c r="H239" s="86"/>
      <c r="I239" s="87"/>
      <c r="J239" s="85" t="s">
        <v>222</v>
      </c>
      <c r="K239" s="86"/>
      <c r="L239" s="87"/>
      <c r="M239" s="42" t="s">
        <v>267</v>
      </c>
      <c r="N239" s="85" t="s">
        <v>222</v>
      </c>
      <c r="O239" s="86"/>
      <c r="P239" s="87"/>
      <c r="Q239" s="85" t="s">
        <v>222</v>
      </c>
      <c r="R239" s="86"/>
      <c r="S239" s="87"/>
      <c r="T239" s="85" t="s">
        <v>222</v>
      </c>
      <c r="U239" s="86"/>
      <c r="V239" s="87"/>
      <c r="W239" s="85" t="s">
        <v>230</v>
      </c>
      <c r="X239" s="86"/>
      <c r="Y239" s="87"/>
    </row>
    <row r="240" spans="2:28" ht="18.5" thickBot="1">
      <c r="B240" s="124"/>
      <c r="C240" s="201"/>
      <c r="D240" s="201"/>
      <c r="E240" s="201"/>
      <c r="F240" s="125"/>
      <c r="G240" s="85" t="s">
        <v>419</v>
      </c>
      <c r="H240" s="86"/>
      <c r="I240" s="87"/>
      <c r="J240" s="85" t="s">
        <v>420</v>
      </c>
      <c r="K240" s="86"/>
      <c r="L240" s="87"/>
      <c r="M240" s="42" t="s">
        <v>267</v>
      </c>
      <c r="N240" s="85" t="s">
        <v>219</v>
      </c>
      <c r="O240" s="86"/>
      <c r="P240" s="87"/>
      <c r="Q240" s="85" t="s">
        <v>220</v>
      </c>
      <c r="R240" s="86"/>
      <c r="S240" s="87"/>
      <c r="T240" s="85" t="s">
        <v>221</v>
      </c>
      <c r="U240" s="86"/>
      <c r="V240" s="87"/>
      <c r="W240" s="85" t="s">
        <v>231</v>
      </c>
      <c r="X240" s="86"/>
      <c r="Y240" s="87"/>
    </row>
    <row r="241" spans="2:25" ht="18.5" thickBot="1">
      <c r="B241" s="97" t="s">
        <v>274</v>
      </c>
      <c r="C241" s="98"/>
      <c r="D241" s="98"/>
      <c r="E241" s="98"/>
      <c r="F241" s="99"/>
      <c r="G241" s="43">
        <v>121</v>
      </c>
      <c r="H241" s="181"/>
      <c r="I241" s="182"/>
      <c r="J241" s="37">
        <v>122</v>
      </c>
      <c r="K241" s="181"/>
      <c r="L241" s="182"/>
      <c r="M241" s="42" t="s">
        <v>267</v>
      </c>
      <c r="N241" s="37">
        <v>123</v>
      </c>
      <c r="O241" s="91"/>
      <c r="P241" s="93"/>
      <c r="Q241" s="37">
        <v>124</v>
      </c>
      <c r="R241" s="91"/>
      <c r="S241" s="93"/>
      <c r="T241" s="37">
        <v>125</v>
      </c>
      <c r="U241" s="91"/>
      <c r="V241" s="93"/>
      <c r="W241" s="37">
        <v>126</v>
      </c>
      <c r="X241" s="91"/>
      <c r="Y241" s="93"/>
    </row>
    <row r="242" spans="2:25" ht="18.5" thickBot="1">
      <c r="B242" s="97" t="s">
        <v>275</v>
      </c>
      <c r="C242" s="98"/>
      <c r="D242" s="98"/>
      <c r="E242" s="98"/>
      <c r="F242" s="99"/>
      <c r="G242" s="43">
        <v>127</v>
      </c>
      <c r="H242" s="181"/>
      <c r="I242" s="182"/>
      <c r="J242" s="37">
        <v>128</v>
      </c>
      <c r="K242" s="181"/>
      <c r="L242" s="182"/>
      <c r="M242" s="42" t="s">
        <v>267</v>
      </c>
      <c r="N242" s="37">
        <v>129</v>
      </c>
      <c r="O242" s="181"/>
      <c r="P242" s="182"/>
      <c r="Q242" s="37">
        <v>130</v>
      </c>
      <c r="R242" s="181"/>
      <c r="S242" s="182"/>
      <c r="T242" s="37">
        <v>131</v>
      </c>
      <c r="U242" s="181"/>
      <c r="V242" s="182"/>
      <c r="W242" s="37">
        <v>132</v>
      </c>
      <c r="X242" s="181"/>
      <c r="Y242" s="182"/>
    </row>
    <row r="243" spans="2:25" ht="18.5" customHeight="1" thickBot="1">
      <c r="B243" s="97" t="s">
        <v>276</v>
      </c>
      <c r="C243" s="98"/>
      <c r="D243" s="98"/>
      <c r="E243" s="98"/>
      <c r="F243" s="99"/>
      <c r="G243" s="43">
        <v>133</v>
      </c>
      <c r="H243" s="181"/>
      <c r="I243" s="182"/>
      <c r="J243" s="37">
        <v>134</v>
      </c>
      <c r="K243" s="181"/>
      <c r="L243" s="182"/>
      <c r="M243" s="42" t="s">
        <v>267</v>
      </c>
      <c r="N243" s="37">
        <v>135</v>
      </c>
      <c r="O243" s="91"/>
      <c r="P243" s="93"/>
      <c r="Q243" s="37">
        <v>136</v>
      </c>
      <c r="R243" s="91"/>
      <c r="S243" s="93"/>
      <c r="T243" s="37">
        <v>137</v>
      </c>
      <c r="U243" s="91"/>
      <c r="V243" s="93"/>
      <c r="W243" s="37">
        <v>138</v>
      </c>
      <c r="X243" s="91"/>
      <c r="Y243" s="93"/>
    </row>
    <row r="244" spans="2:25" ht="18.5" thickBot="1">
      <c r="B244" s="150" t="s">
        <v>277</v>
      </c>
      <c r="C244" s="98"/>
      <c r="D244" s="98"/>
      <c r="E244" s="98"/>
      <c r="F244" s="99"/>
      <c r="G244" s="43">
        <v>139</v>
      </c>
      <c r="H244" s="181"/>
      <c r="I244" s="182"/>
      <c r="J244" s="37">
        <v>140</v>
      </c>
      <c r="K244" s="181"/>
      <c r="L244" s="182"/>
      <c r="M244" s="42" t="s">
        <v>267</v>
      </c>
      <c r="N244" s="37">
        <v>141</v>
      </c>
      <c r="O244" s="91"/>
      <c r="P244" s="93"/>
      <c r="Q244" s="37">
        <v>142</v>
      </c>
      <c r="R244" s="91"/>
      <c r="S244" s="93"/>
      <c r="T244" s="37">
        <v>143</v>
      </c>
      <c r="U244" s="91"/>
      <c r="V244" s="93"/>
      <c r="W244" s="37">
        <v>144</v>
      </c>
      <c r="X244" s="91"/>
      <c r="Y244" s="93"/>
    </row>
    <row r="245" spans="2:25" ht="18.5" customHeight="1" thickBot="1">
      <c r="B245" s="150" t="s">
        <v>278</v>
      </c>
      <c r="C245" s="98"/>
      <c r="D245" s="98"/>
      <c r="E245" s="98"/>
      <c r="F245" s="99"/>
      <c r="G245" s="229">
        <v>0</v>
      </c>
      <c r="H245" s="230"/>
      <c r="I245" s="231"/>
      <c r="J245" s="88">
        <v>0</v>
      </c>
      <c r="K245" s="89"/>
      <c r="L245" s="90"/>
      <c r="M245" s="42" t="s">
        <v>267</v>
      </c>
      <c r="N245" s="88">
        <v>0</v>
      </c>
      <c r="O245" s="89"/>
      <c r="P245" s="90"/>
      <c r="Q245" s="88">
        <v>0</v>
      </c>
      <c r="R245" s="89"/>
      <c r="S245" s="90"/>
      <c r="T245" s="88">
        <v>0</v>
      </c>
      <c r="U245" s="89"/>
      <c r="V245" s="90"/>
      <c r="W245" s="88">
        <f t="shared" ref="W245:W246" si="0">SUM(G245:V245)</f>
        <v>0</v>
      </c>
      <c r="X245" s="89"/>
      <c r="Y245" s="90"/>
    </row>
    <row r="246" spans="2:25" ht="18.5" customHeight="1" thickBot="1">
      <c r="B246" s="150" t="s">
        <v>279</v>
      </c>
      <c r="C246" s="98"/>
      <c r="D246" s="98"/>
      <c r="E246" s="98"/>
      <c r="F246" s="99"/>
      <c r="G246" s="229">
        <v>0</v>
      </c>
      <c r="H246" s="230"/>
      <c r="I246" s="231"/>
      <c r="J246" s="88">
        <v>0</v>
      </c>
      <c r="K246" s="89"/>
      <c r="L246" s="90"/>
      <c r="M246" s="42" t="s">
        <v>267</v>
      </c>
      <c r="N246" s="88">
        <v>0</v>
      </c>
      <c r="O246" s="89"/>
      <c r="P246" s="90"/>
      <c r="Q246" s="88">
        <v>0</v>
      </c>
      <c r="R246" s="89"/>
      <c r="S246" s="90"/>
      <c r="T246" s="88">
        <v>0</v>
      </c>
      <c r="U246" s="89"/>
      <c r="V246" s="90"/>
      <c r="W246" s="88">
        <f t="shared" si="0"/>
        <v>0</v>
      </c>
      <c r="X246" s="89"/>
      <c r="Y246" s="90"/>
    </row>
    <row r="247" spans="2:25" ht="41.5" customHeight="1" thickBot="1">
      <c r="B247" s="150" t="s">
        <v>280</v>
      </c>
      <c r="C247" s="98"/>
      <c r="D247" s="98"/>
      <c r="E247" s="98"/>
      <c r="F247" s="99"/>
      <c r="G247" s="43">
        <v>145</v>
      </c>
      <c r="H247" s="181"/>
      <c r="I247" s="182"/>
      <c r="J247" s="37">
        <v>148</v>
      </c>
      <c r="K247" s="181"/>
      <c r="L247" s="182"/>
      <c r="M247" s="42" t="s">
        <v>267</v>
      </c>
      <c r="N247" s="37">
        <v>151</v>
      </c>
      <c r="O247" s="181"/>
      <c r="P247" s="182"/>
      <c r="Q247" s="37">
        <v>154</v>
      </c>
      <c r="R247" s="181"/>
      <c r="S247" s="182"/>
      <c r="T247" s="37">
        <v>157</v>
      </c>
      <c r="U247" s="181"/>
      <c r="V247" s="182"/>
      <c r="W247" s="37">
        <v>160</v>
      </c>
      <c r="X247" s="91"/>
      <c r="Y247" s="93"/>
    </row>
    <row r="248" spans="2:25" ht="33" customHeight="1" thickBot="1">
      <c r="B248" s="150" t="s">
        <v>281</v>
      </c>
      <c r="C248" s="98"/>
      <c r="D248" s="98"/>
      <c r="E248" s="98"/>
      <c r="F248" s="99"/>
      <c r="G248" s="43">
        <v>146</v>
      </c>
      <c r="H248" s="181"/>
      <c r="I248" s="182"/>
      <c r="J248" s="37">
        <v>149</v>
      </c>
      <c r="K248" s="181"/>
      <c r="L248" s="182"/>
      <c r="M248" s="42" t="s">
        <v>267</v>
      </c>
      <c r="N248" s="37">
        <v>152</v>
      </c>
      <c r="O248" s="181"/>
      <c r="P248" s="182"/>
      <c r="Q248" s="37">
        <v>155</v>
      </c>
      <c r="R248" s="181"/>
      <c r="S248" s="182"/>
      <c r="T248" s="37">
        <v>158</v>
      </c>
      <c r="U248" s="181"/>
      <c r="V248" s="182"/>
      <c r="W248" s="37">
        <v>161</v>
      </c>
      <c r="X248" s="91"/>
      <c r="Y248" s="93"/>
    </row>
    <row r="249" spans="2:25" ht="38.5" customHeight="1" thickBot="1">
      <c r="B249" s="150" t="s">
        <v>282</v>
      </c>
      <c r="C249" s="98"/>
      <c r="D249" s="98"/>
      <c r="E249" s="98"/>
      <c r="F249" s="99"/>
      <c r="G249" s="43">
        <v>147</v>
      </c>
      <c r="H249" s="181"/>
      <c r="I249" s="182"/>
      <c r="J249" s="37">
        <v>150</v>
      </c>
      <c r="K249" s="181"/>
      <c r="L249" s="182"/>
      <c r="M249" s="42" t="s">
        <v>267</v>
      </c>
      <c r="N249" s="37">
        <v>153</v>
      </c>
      <c r="O249" s="181"/>
      <c r="P249" s="182"/>
      <c r="Q249" s="37">
        <v>156</v>
      </c>
      <c r="R249" s="181"/>
      <c r="S249" s="182"/>
      <c r="T249" s="37">
        <v>159</v>
      </c>
      <c r="U249" s="181"/>
      <c r="V249" s="182"/>
      <c r="W249" s="37">
        <v>162</v>
      </c>
      <c r="X249" s="91"/>
      <c r="Y249" s="93"/>
    </row>
    <row r="251" spans="2:25">
      <c r="B251" s="1"/>
      <c r="W251" s="1"/>
    </row>
    <row r="252" spans="2:25">
      <c r="W252" s="1"/>
    </row>
  </sheetData>
  <mergeCells count="651">
    <mergeCell ref="X243:Y243"/>
    <mergeCell ref="H244:I244"/>
    <mergeCell ref="O244:P244"/>
    <mergeCell ref="R244:S244"/>
    <mergeCell ref="U244:V244"/>
    <mergeCell ref="X244:Y244"/>
    <mergeCell ref="K243:L243"/>
    <mergeCell ref="K244:L244"/>
    <mergeCell ref="B2:D2"/>
    <mergeCell ref="J2:K2"/>
    <mergeCell ref="N2:O2"/>
    <mergeCell ref="K247:L247"/>
    <mergeCell ref="H243:I243"/>
    <mergeCell ref="O243:P243"/>
    <mergeCell ref="N246:P246"/>
    <mergeCell ref="B245:F245"/>
    <mergeCell ref="G245:I245"/>
    <mergeCell ref="N245:P245"/>
    <mergeCell ref="R243:S243"/>
    <mergeCell ref="U243:V243"/>
    <mergeCell ref="U74:V74"/>
    <mergeCell ref="W74:Y74"/>
    <mergeCell ref="R76:U76"/>
    <mergeCell ref="V76:Y76"/>
    <mergeCell ref="P102:T102"/>
    <mergeCell ref="S83:U83"/>
    <mergeCell ref="O95:T95"/>
    <mergeCell ref="R241:S241"/>
    <mergeCell ref="U241:V241"/>
    <mergeCell ref="X241:Y241"/>
    <mergeCell ref="W239:Y239"/>
    <mergeCell ref="N240:P240"/>
    <mergeCell ref="N218:Q218"/>
    <mergeCell ref="R218:U218"/>
    <mergeCell ref="V218:Y218"/>
    <mergeCell ref="S219:U219"/>
    <mergeCell ref="W219:Y219"/>
    <mergeCell ref="U237:V237"/>
    <mergeCell ref="W237:Y237"/>
    <mergeCell ref="S223:U223"/>
    <mergeCell ref="W223:Y223"/>
    <mergeCell ref="W224:Y224"/>
    <mergeCell ref="R77:U77"/>
    <mergeCell ref="V77:Y77"/>
    <mergeCell ref="H82:M82"/>
    <mergeCell ref="N82:Q82"/>
    <mergeCell ref="L104:N104"/>
    <mergeCell ref="V104:X104"/>
    <mergeCell ref="B106:Y106"/>
    <mergeCell ref="P113:T113"/>
    <mergeCell ref="V113:X113"/>
    <mergeCell ref="W78:Y78"/>
    <mergeCell ref="S79:U79"/>
    <mergeCell ref="W79:Y79"/>
    <mergeCell ref="S81:U81"/>
    <mergeCell ref="W81:Y81"/>
    <mergeCell ref="S82:U82"/>
    <mergeCell ref="W82:Y82"/>
    <mergeCell ref="B97:D97"/>
    <mergeCell ref="J97:L97"/>
    <mergeCell ref="B92:D92"/>
    <mergeCell ref="E92:J92"/>
    <mergeCell ref="K92:N92"/>
    <mergeCell ref="O92:T92"/>
    <mergeCell ref="U92:X92"/>
    <mergeCell ref="B88:D88"/>
    <mergeCell ref="J88:L88"/>
    <mergeCell ref="N88:O88"/>
    <mergeCell ref="L33:N33"/>
    <mergeCell ref="V33:X33"/>
    <mergeCell ref="F42:J42"/>
    <mergeCell ref="L42:N42"/>
    <mergeCell ref="P42:T42"/>
    <mergeCell ref="V42:X42"/>
    <mergeCell ref="B35:Y35"/>
    <mergeCell ref="E24:J24"/>
    <mergeCell ref="O62:T62"/>
    <mergeCell ref="T49:U49"/>
    <mergeCell ref="V49:X49"/>
    <mergeCell ref="E44:J44"/>
    <mergeCell ref="E33:J33"/>
    <mergeCell ref="O33:T33"/>
    <mergeCell ref="B39:F39"/>
    <mergeCell ref="G39:Y39"/>
    <mergeCell ref="T40:U40"/>
    <mergeCell ref="V40:X40"/>
    <mergeCell ref="B41:D41"/>
    <mergeCell ref="E41:J41"/>
    <mergeCell ref="K41:N41"/>
    <mergeCell ref="O41:T41"/>
    <mergeCell ref="U41:X41"/>
    <mergeCell ref="O44:T44"/>
    <mergeCell ref="B17:D17"/>
    <mergeCell ref="J17:L17"/>
    <mergeCell ref="B19:F19"/>
    <mergeCell ref="G19:Y19"/>
    <mergeCell ref="N17:O17"/>
    <mergeCell ref="Q17:X17"/>
    <mergeCell ref="L24:N24"/>
    <mergeCell ref="V24:X24"/>
    <mergeCell ref="F31:J31"/>
    <mergeCell ref="L31:N31"/>
    <mergeCell ref="P31:T31"/>
    <mergeCell ref="V31:X31"/>
    <mergeCell ref="T20:U20"/>
    <mergeCell ref="V20:X20"/>
    <mergeCell ref="T29:U29"/>
    <mergeCell ref="O24:T24"/>
    <mergeCell ref="V29:X29"/>
    <mergeCell ref="E21:J21"/>
    <mergeCell ref="K21:N21"/>
    <mergeCell ref="O21:T21"/>
    <mergeCell ref="U21:X21"/>
    <mergeCell ref="B22:D22"/>
    <mergeCell ref="F22:J22"/>
    <mergeCell ref="L22:N22"/>
    <mergeCell ref="P22:T22"/>
    <mergeCell ref="V22:X22"/>
    <mergeCell ref="C72:E72"/>
    <mergeCell ref="F72:O72"/>
    <mergeCell ref="Q72:R72"/>
    <mergeCell ref="U72:V72"/>
    <mergeCell ref="D66:F66"/>
    <mergeCell ref="H66:J66"/>
    <mergeCell ref="H68:J68"/>
    <mergeCell ref="L68:R68"/>
    <mergeCell ref="G70:K70"/>
    <mergeCell ref="L70:N70"/>
    <mergeCell ref="P70:U70"/>
    <mergeCell ref="B26:D26"/>
    <mergeCell ref="J26:L26"/>
    <mergeCell ref="B28:F28"/>
    <mergeCell ref="G28:Y28"/>
    <mergeCell ref="E23:J23"/>
    <mergeCell ref="K23:N23"/>
    <mergeCell ref="B48:F48"/>
    <mergeCell ref="G48:Y48"/>
    <mergeCell ref="E52:J52"/>
    <mergeCell ref="K52:N52"/>
    <mergeCell ref="O52:T52"/>
    <mergeCell ref="U52:X52"/>
    <mergeCell ref="E53:J53"/>
    <mergeCell ref="O53:T53"/>
    <mergeCell ref="L53:N53"/>
    <mergeCell ref="B55:D55"/>
    <mergeCell ref="B59:D59"/>
    <mergeCell ref="B60:D60"/>
    <mergeCell ref="V60:X60"/>
    <mergeCell ref="J55:L55"/>
    <mergeCell ref="B57:F57"/>
    <mergeCell ref="G57:Y57"/>
    <mergeCell ref="T58:U58"/>
    <mergeCell ref="V58:X58"/>
    <mergeCell ref="V53:X53"/>
    <mergeCell ref="E59:J59"/>
    <mergeCell ref="K59:N59"/>
    <mergeCell ref="O59:T59"/>
    <mergeCell ref="U59:X59"/>
    <mergeCell ref="F60:J60"/>
    <mergeCell ref="L60:N60"/>
    <mergeCell ref="P60:T60"/>
    <mergeCell ref="L62:N62"/>
    <mergeCell ref="V62:X62"/>
    <mergeCell ref="S78:U78"/>
    <mergeCell ref="B76:D76"/>
    <mergeCell ref="E76:G76"/>
    <mergeCell ref="H76:M76"/>
    <mergeCell ref="G211:K211"/>
    <mergeCell ref="L211:N211"/>
    <mergeCell ref="P211:U211"/>
    <mergeCell ref="H209:J209"/>
    <mergeCell ref="L209:R209"/>
    <mergeCell ref="B83:D83"/>
    <mergeCell ref="B79:D79"/>
    <mergeCell ref="B78:D78"/>
    <mergeCell ref="B77:D77"/>
    <mergeCell ref="N77:Q77"/>
    <mergeCell ref="B81:D81"/>
    <mergeCell ref="B82:D82"/>
    <mergeCell ref="E82:G82"/>
    <mergeCell ref="W83:Y83"/>
    <mergeCell ref="S84:U84"/>
    <mergeCell ref="W84:Y84"/>
    <mergeCell ref="T91:U91"/>
    <mergeCell ref="V91:X91"/>
    <mergeCell ref="E61:J61"/>
    <mergeCell ref="K61:N61"/>
    <mergeCell ref="O61:T61"/>
    <mergeCell ref="U61:X61"/>
    <mergeCell ref="E62:J62"/>
    <mergeCell ref="E81:G81"/>
    <mergeCell ref="H81:M81"/>
    <mergeCell ref="N81:Q81"/>
    <mergeCell ref="E133:J133"/>
    <mergeCell ref="O133:T133"/>
    <mergeCell ref="E131:J131"/>
    <mergeCell ref="N76:Q76"/>
    <mergeCell ref="N84:Q84"/>
    <mergeCell ref="E83:G83"/>
    <mergeCell ref="H83:M83"/>
    <mergeCell ref="N83:Q83"/>
    <mergeCell ref="E79:G79"/>
    <mergeCell ref="H79:M79"/>
    <mergeCell ref="N79:Q79"/>
    <mergeCell ref="E78:G78"/>
    <mergeCell ref="H78:M78"/>
    <mergeCell ref="N78:Q78"/>
    <mergeCell ref="E77:G77"/>
    <mergeCell ref="H77:M77"/>
    <mergeCell ref="N222:Q222"/>
    <mergeCell ref="B220:D220"/>
    <mergeCell ref="E220:G220"/>
    <mergeCell ref="B218:D218"/>
    <mergeCell ref="E218:G218"/>
    <mergeCell ref="H218:M218"/>
    <mergeCell ref="B217:D217"/>
    <mergeCell ref="E217:G217"/>
    <mergeCell ref="H220:M220"/>
    <mergeCell ref="N220:Q220"/>
    <mergeCell ref="B50:D50"/>
    <mergeCell ref="E50:J50"/>
    <mergeCell ref="K50:N50"/>
    <mergeCell ref="O50:T50"/>
    <mergeCell ref="U50:X50"/>
    <mergeCell ref="B51:D51"/>
    <mergeCell ref="F51:J51"/>
    <mergeCell ref="L51:N51"/>
    <mergeCell ref="P51:T51"/>
    <mergeCell ref="V51:X51"/>
    <mergeCell ref="B21:D21"/>
    <mergeCell ref="B37:D37"/>
    <mergeCell ref="J37:L37"/>
    <mergeCell ref="B31:D31"/>
    <mergeCell ref="E32:J32"/>
    <mergeCell ref="K32:N32"/>
    <mergeCell ref="O32:T32"/>
    <mergeCell ref="U32:X32"/>
    <mergeCell ref="B46:D46"/>
    <mergeCell ref="J46:L46"/>
    <mergeCell ref="B42:D42"/>
    <mergeCell ref="E43:J43"/>
    <mergeCell ref="K43:N43"/>
    <mergeCell ref="O43:T43"/>
    <mergeCell ref="U43:X43"/>
    <mergeCell ref="L44:N44"/>
    <mergeCell ref="V44:X44"/>
    <mergeCell ref="B30:D30"/>
    <mergeCell ref="E30:J30"/>
    <mergeCell ref="K30:N30"/>
    <mergeCell ref="O30:T30"/>
    <mergeCell ref="U30:X30"/>
    <mergeCell ref="O23:T23"/>
    <mergeCell ref="U23:X23"/>
    <mergeCell ref="Q88:X88"/>
    <mergeCell ref="B90:F90"/>
    <mergeCell ref="G90:Y90"/>
    <mergeCell ref="B84:D84"/>
    <mergeCell ref="E84:G84"/>
    <mergeCell ref="H84:M84"/>
    <mergeCell ref="B93:D93"/>
    <mergeCell ref="E93:J93"/>
    <mergeCell ref="K93:N93"/>
    <mergeCell ref="E94:J94"/>
    <mergeCell ref="K94:N94"/>
    <mergeCell ref="P93:T93"/>
    <mergeCell ref="V93:X93"/>
    <mergeCell ref="P94:T94"/>
    <mergeCell ref="V94:X94"/>
    <mergeCell ref="L95:N95"/>
    <mergeCell ref="V95:X95"/>
    <mergeCell ref="E103:J103"/>
    <mergeCell ref="K103:N103"/>
    <mergeCell ref="E95:J95"/>
    <mergeCell ref="B108:D108"/>
    <mergeCell ref="J108:L108"/>
    <mergeCell ref="B99:F99"/>
    <mergeCell ref="G99:Y99"/>
    <mergeCell ref="T100:U100"/>
    <mergeCell ref="V100:X100"/>
    <mergeCell ref="B101:D101"/>
    <mergeCell ref="E101:J101"/>
    <mergeCell ref="K101:N101"/>
    <mergeCell ref="O101:T101"/>
    <mergeCell ref="U101:X101"/>
    <mergeCell ref="E104:J104"/>
    <mergeCell ref="O104:T104"/>
    <mergeCell ref="B102:D102"/>
    <mergeCell ref="E102:J102"/>
    <mergeCell ref="K102:N102"/>
    <mergeCell ref="V102:X102"/>
    <mergeCell ref="P103:T103"/>
    <mergeCell ref="V103:X103"/>
    <mergeCell ref="E114:J114"/>
    <mergeCell ref="K114:N114"/>
    <mergeCell ref="B117:D117"/>
    <mergeCell ref="J117:L117"/>
    <mergeCell ref="B110:F110"/>
    <mergeCell ref="G110:Y110"/>
    <mergeCell ref="T111:U111"/>
    <mergeCell ref="V111:X111"/>
    <mergeCell ref="B112:D112"/>
    <mergeCell ref="E112:J112"/>
    <mergeCell ref="K112:N112"/>
    <mergeCell ref="O112:T112"/>
    <mergeCell ref="U112:X112"/>
    <mergeCell ref="E115:J115"/>
    <mergeCell ref="O115:T115"/>
    <mergeCell ref="B113:D113"/>
    <mergeCell ref="E113:J113"/>
    <mergeCell ref="K113:N113"/>
    <mergeCell ref="P114:T114"/>
    <mergeCell ref="V114:X114"/>
    <mergeCell ref="L115:N115"/>
    <mergeCell ref="V115:X115"/>
    <mergeCell ref="E123:J123"/>
    <mergeCell ref="K123:N123"/>
    <mergeCell ref="B126:D126"/>
    <mergeCell ref="J126:L126"/>
    <mergeCell ref="B119:F119"/>
    <mergeCell ref="G119:Y119"/>
    <mergeCell ref="T120:U120"/>
    <mergeCell ref="V120:X120"/>
    <mergeCell ref="B121:D121"/>
    <mergeCell ref="E121:J121"/>
    <mergeCell ref="K121:N121"/>
    <mergeCell ref="O121:T121"/>
    <mergeCell ref="U121:X121"/>
    <mergeCell ref="E122:J122"/>
    <mergeCell ref="K122:N122"/>
    <mergeCell ref="P122:T122"/>
    <mergeCell ref="V122:X122"/>
    <mergeCell ref="P123:T123"/>
    <mergeCell ref="V123:X123"/>
    <mergeCell ref="L124:N124"/>
    <mergeCell ref="V124:X124"/>
    <mergeCell ref="E124:J124"/>
    <mergeCell ref="O124:T124"/>
    <mergeCell ref="B122:D122"/>
    <mergeCell ref="E132:J132"/>
    <mergeCell ref="K132:N132"/>
    <mergeCell ref="D137:F137"/>
    <mergeCell ref="H137:J137"/>
    <mergeCell ref="B128:F128"/>
    <mergeCell ref="G128:Y128"/>
    <mergeCell ref="T129:U129"/>
    <mergeCell ref="V129:X129"/>
    <mergeCell ref="B130:D130"/>
    <mergeCell ref="E130:J130"/>
    <mergeCell ref="K130:N130"/>
    <mergeCell ref="O130:T130"/>
    <mergeCell ref="U130:X130"/>
    <mergeCell ref="P131:T131"/>
    <mergeCell ref="V131:X131"/>
    <mergeCell ref="P132:T132"/>
    <mergeCell ref="V132:X132"/>
    <mergeCell ref="L133:N133"/>
    <mergeCell ref="V133:X133"/>
    <mergeCell ref="B131:D131"/>
    <mergeCell ref="K131:N131"/>
    <mergeCell ref="H139:J139"/>
    <mergeCell ref="L139:R139"/>
    <mergeCell ref="G141:K141"/>
    <mergeCell ref="L141:N141"/>
    <mergeCell ref="P141:U141"/>
    <mergeCell ref="C143:E143"/>
    <mergeCell ref="F143:O143"/>
    <mergeCell ref="Q143:R143"/>
    <mergeCell ref="U143:V143"/>
    <mergeCell ref="S149:U149"/>
    <mergeCell ref="B148:D148"/>
    <mergeCell ref="E148:G148"/>
    <mergeCell ref="H148:M148"/>
    <mergeCell ref="N148:Q148"/>
    <mergeCell ref="R148:U148"/>
    <mergeCell ref="V148:Y148"/>
    <mergeCell ref="U145:V145"/>
    <mergeCell ref="W145:Y145"/>
    <mergeCell ref="B147:D147"/>
    <mergeCell ref="E147:G147"/>
    <mergeCell ref="H147:M147"/>
    <mergeCell ref="N147:Q147"/>
    <mergeCell ref="R147:U147"/>
    <mergeCell ref="V147:Y147"/>
    <mergeCell ref="S154:U154"/>
    <mergeCell ref="W149:Y149"/>
    <mergeCell ref="S150:U150"/>
    <mergeCell ref="W150:Y150"/>
    <mergeCell ref="B153:D153"/>
    <mergeCell ref="E153:G153"/>
    <mergeCell ref="H153:M153"/>
    <mergeCell ref="N153:Q153"/>
    <mergeCell ref="B152:D152"/>
    <mergeCell ref="E152:G152"/>
    <mergeCell ref="H152:M152"/>
    <mergeCell ref="N152:Q152"/>
    <mergeCell ref="R152:U152"/>
    <mergeCell ref="W152:Y152"/>
    <mergeCell ref="S153:U153"/>
    <mergeCell ref="W153:Y153"/>
    <mergeCell ref="B150:D150"/>
    <mergeCell ref="E150:G150"/>
    <mergeCell ref="H150:M150"/>
    <mergeCell ref="N150:Q150"/>
    <mergeCell ref="B149:D149"/>
    <mergeCell ref="E149:G149"/>
    <mergeCell ref="H149:M149"/>
    <mergeCell ref="N149:Q149"/>
    <mergeCell ref="W154:Y154"/>
    <mergeCell ref="S155:U155"/>
    <mergeCell ref="W155:Y155"/>
    <mergeCell ref="T161:U161"/>
    <mergeCell ref="V161:X161"/>
    <mergeCell ref="B162:D162"/>
    <mergeCell ref="E162:J162"/>
    <mergeCell ref="K162:N162"/>
    <mergeCell ref="O162:T162"/>
    <mergeCell ref="U162:X162"/>
    <mergeCell ref="B158:D158"/>
    <mergeCell ref="J158:L158"/>
    <mergeCell ref="N158:O158"/>
    <mergeCell ref="Q158:X158"/>
    <mergeCell ref="B160:F160"/>
    <mergeCell ref="G160:Y160"/>
    <mergeCell ref="B155:D155"/>
    <mergeCell ref="E155:G155"/>
    <mergeCell ref="H155:M155"/>
    <mergeCell ref="N155:Q155"/>
    <mergeCell ref="B154:D154"/>
    <mergeCell ref="E154:G154"/>
    <mergeCell ref="H154:M154"/>
    <mergeCell ref="N154:Q154"/>
    <mergeCell ref="E165:J165"/>
    <mergeCell ref="O165:T165"/>
    <mergeCell ref="B167:D167"/>
    <mergeCell ref="J167:L167"/>
    <mergeCell ref="B163:D163"/>
    <mergeCell ref="E164:J164"/>
    <mergeCell ref="K164:N164"/>
    <mergeCell ref="O164:T164"/>
    <mergeCell ref="U164:X164"/>
    <mergeCell ref="F163:J163"/>
    <mergeCell ref="L163:N163"/>
    <mergeCell ref="P163:T163"/>
    <mergeCell ref="V163:X163"/>
    <mergeCell ref="L165:N165"/>
    <mergeCell ref="V165:X165"/>
    <mergeCell ref="B169:F169"/>
    <mergeCell ref="G169:Y169"/>
    <mergeCell ref="T170:U170"/>
    <mergeCell ref="V170:X170"/>
    <mergeCell ref="B171:D171"/>
    <mergeCell ref="E171:J171"/>
    <mergeCell ref="K171:N171"/>
    <mergeCell ref="O171:T171"/>
    <mergeCell ref="U171:X171"/>
    <mergeCell ref="E174:J174"/>
    <mergeCell ref="O174:T174"/>
    <mergeCell ref="B178:D178"/>
    <mergeCell ref="J178:L178"/>
    <mergeCell ref="B172:D172"/>
    <mergeCell ref="E173:J173"/>
    <mergeCell ref="K173:N173"/>
    <mergeCell ref="O173:T173"/>
    <mergeCell ref="U173:X173"/>
    <mergeCell ref="B176:Y176"/>
    <mergeCell ref="F172:J172"/>
    <mergeCell ref="L172:N172"/>
    <mergeCell ref="P172:T172"/>
    <mergeCell ref="V172:X172"/>
    <mergeCell ref="L174:N174"/>
    <mergeCell ref="V174:X174"/>
    <mergeCell ref="B180:F180"/>
    <mergeCell ref="G180:Y180"/>
    <mergeCell ref="T181:U181"/>
    <mergeCell ref="V181:X181"/>
    <mergeCell ref="B182:D182"/>
    <mergeCell ref="E182:J182"/>
    <mergeCell ref="K182:N182"/>
    <mergeCell ref="O182:T182"/>
    <mergeCell ref="U182:X182"/>
    <mergeCell ref="E185:J185"/>
    <mergeCell ref="O185:T185"/>
    <mergeCell ref="B187:D187"/>
    <mergeCell ref="J187:L187"/>
    <mergeCell ref="B183:D183"/>
    <mergeCell ref="E184:J184"/>
    <mergeCell ref="K184:N184"/>
    <mergeCell ref="O184:T184"/>
    <mergeCell ref="U184:X184"/>
    <mergeCell ref="F183:J183"/>
    <mergeCell ref="L183:N183"/>
    <mergeCell ref="P183:T183"/>
    <mergeCell ref="V183:X183"/>
    <mergeCell ref="L185:N185"/>
    <mergeCell ref="V185:X185"/>
    <mergeCell ref="B189:F189"/>
    <mergeCell ref="G189:Y189"/>
    <mergeCell ref="T190:U190"/>
    <mergeCell ref="V190:X190"/>
    <mergeCell ref="B191:D191"/>
    <mergeCell ref="E191:J191"/>
    <mergeCell ref="K191:N191"/>
    <mergeCell ref="O191:T191"/>
    <mergeCell ref="U191:X191"/>
    <mergeCell ref="B192:D192"/>
    <mergeCell ref="E193:J193"/>
    <mergeCell ref="K193:N193"/>
    <mergeCell ref="O193:T193"/>
    <mergeCell ref="U193:X193"/>
    <mergeCell ref="F192:J192"/>
    <mergeCell ref="L192:N192"/>
    <mergeCell ref="P192:T192"/>
    <mergeCell ref="V192:X192"/>
    <mergeCell ref="E194:J194"/>
    <mergeCell ref="O194:T194"/>
    <mergeCell ref="B196:D196"/>
    <mergeCell ref="J196:L196"/>
    <mergeCell ref="L194:N194"/>
    <mergeCell ref="V194:X194"/>
    <mergeCell ref="B198:F198"/>
    <mergeCell ref="G198:Y198"/>
    <mergeCell ref="T199:U199"/>
    <mergeCell ref="W220:Y220"/>
    <mergeCell ref="S222:U222"/>
    <mergeCell ref="W222:Y222"/>
    <mergeCell ref="S220:U220"/>
    <mergeCell ref="H217:M217"/>
    <mergeCell ref="B219:D219"/>
    <mergeCell ref="W225:Y225"/>
    <mergeCell ref="D207:F207"/>
    <mergeCell ref="V199:X199"/>
    <mergeCell ref="B200:D200"/>
    <mergeCell ref="E200:J200"/>
    <mergeCell ref="K200:N200"/>
    <mergeCell ref="O200:T200"/>
    <mergeCell ref="U200:X200"/>
    <mergeCell ref="E203:J203"/>
    <mergeCell ref="O203:T203"/>
    <mergeCell ref="E219:G219"/>
    <mergeCell ref="H219:M219"/>
    <mergeCell ref="N219:Q219"/>
    <mergeCell ref="N217:Q217"/>
    <mergeCell ref="R217:U217"/>
    <mergeCell ref="B222:D222"/>
    <mergeCell ref="E222:G222"/>
    <mergeCell ref="H222:M222"/>
    <mergeCell ref="L203:N203"/>
    <mergeCell ref="V203:X203"/>
    <mergeCell ref="V217:Y217"/>
    <mergeCell ref="U215:V215"/>
    <mergeCell ref="W215:Y215"/>
    <mergeCell ref="C213:E213"/>
    <mergeCell ref="F213:O213"/>
    <mergeCell ref="Q213:R213"/>
    <mergeCell ref="U213:V213"/>
    <mergeCell ref="B248:F248"/>
    <mergeCell ref="Q246:S246"/>
    <mergeCell ref="H233:J233"/>
    <mergeCell ref="L233:T233"/>
    <mergeCell ref="E224:G224"/>
    <mergeCell ref="H224:M224"/>
    <mergeCell ref="N224:Q224"/>
    <mergeCell ref="S224:U224"/>
    <mergeCell ref="S225:U225"/>
    <mergeCell ref="B225:D225"/>
    <mergeCell ref="E225:G225"/>
    <mergeCell ref="H225:M225"/>
    <mergeCell ref="B224:D224"/>
    <mergeCell ref="N225:Q225"/>
    <mergeCell ref="D231:F231"/>
    <mergeCell ref="H231:J231"/>
    <mergeCell ref="J240:L240"/>
    <mergeCell ref="K241:L241"/>
    <mergeCell ref="H241:I241"/>
    <mergeCell ref="O241:P241"/>
    <mergeCell ref="J245:L245"/>
    <mergeCell ref="J246:L246"/>
    <mergeCell ref="B246:F246"/>
    <mergeCell ref="G246:I246"/>
    <mergeCell ref="J239:L239"/>
    <mergeCell ref="X242:Y242"/>
    <mergeCell ref="K242:L242"/>
    <mergeCell ref="B249:F249"/>
    <mergeCell ref="T246:V246"/>
    <mergeCell ref="W246:Y246"/>
    <mergeCell ref="B247:F247"/>
    <mergeCell ref="H248:I248"/>
    <mergeCell ref="O248:P248"/>
    <mergeCell ref="R248:S248"/>
    <mergeCell ref="U248:V248"/>
    <mergeCell ref="X248:Y248"/>
    <mergeCell ref="H249:I249"/>
    <mergeCell ref="O249:P249"/>
    <mergeCell ref="H247:I247"/>
    <mergeCell ref="O247:P247"/>
    <mergeCell ref="R247:S247"/>
    <mergeCell ref="U247:V247"/>
    <mergeCell ref="X247:Y247"/>
    <mergeCell ref="K248:L248"/>
    <mergeCell ref="K249:L249"/>
    <mergeCell ref="R249:S249"/>
    <mergeCell ref="U249:V249"/>
    <mergeCell ref="X249:Y249"/>
    <mergeCell ref="X10:AA11"/>
    <mergeCell ref="D11:H11"/>
    <mergeCell ref="J11:M11"/>
    <mergeCell ref="O11:R11"/>
    <mergeCell ref="Q245:S245"/>
    <mergeCell ref="T245:V245"/>
    <mergeCell ref="W245:Y245"/>
    <mergeCell ref="B243:F243"/>
    <mergeCell ref="W240:Y240"/>
    <mergeCell ref="Q240:S240"/>
    <mergeCell ref="T240:V240"/>
    <mergeCell ref="B242:F242"/>
    <mergeCell ref="B241:F241"/>
    <mergeCell ref="B239:F240"/>
    <mergeCell ref="G239:I239"/>
    <mergeCell ref="N239:P239"/>
    <mergeCell ref="Q239:S239"/>
    <mergeCell ref="T239:V239"/>
    <mergeCell ref="B244:F244"/>
    <mergeCell ref="H242:I242"/>
    <mergeCell ref="O242:P242"/>
    <mergeCell ref="R242:S242"/>
    <mergeCell ref="U242:V242"/>
    <mergeCell ref="G240:I240"/>
    <mergeCell ref="H207:J207"/>
    <mergeCell ref="B201:D201"/>
    <mergeCell ref="E202:J202"/>
    <mergeCell ref="K202:N202"/>
    <mergeCell ref="O202:T202"/>
    <mergeCell ref="G235:K235"/>
    <mergeCell ref="L235:N235"/>
    <mergeCell ref="P235:U235"/>
    <mergeCell ref="D8:G8"/>
    <mergeCell ref="I8:K8"/>
    <mergeCell ref="M8:S8"/>
    <mergeCell ref="D10:H10"/>
    <mergeCell ref="J10:M10"/>
    <mergeCell ref="O10:R10"/>
    <mergeCell ref="T10:V11"/>
    <mergeCell ref="N223:Q223"/>
    <mergeCell ref="B223:D223"/>
    <mergeCell ref="E223:G223"/>
    <mergeCell ref="H223:M223"/>
    <mergeCell ref="U202:X202"/>
    <mergeCell ref="F201:J201"/>
    <mergeCell ref="L201:N201"/>
    <mergeCell ref="P201:T201"/>
    <mergeCell ref="V201:X201"/>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第5章　P331～P443</oddHeader>
  </headerFooter>
  <rowBreaks count="3" manualBreakCount="3">
    <brk id="63" min="1" max="27" man="1"/>
    <brk id="134" min="1" max="27" man="1"/>
    <brk id="195" min="1"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Z187"/>
  <sheetViews>
    <sheetView zoomScaleNormal="100" workbookViewId="0">
      <selection activeCell="L186" sqref="L186:N186"/>
    </sheetView>
  </sheetViews>
  <sheetFormatPr defaultRowHeight="18"/>
  <cols>
    <col min="1" max="14" width="4.4140625" customWidth="1"/>
    <col min="15" max="15" width="5.33203125" customWidth="1"/>
    <col min="16" max="18" width="4.4140625" customWidth="1"/>
    <col min="19" max="19" width="5.9140625" customWidth="1"/>
    <col min="20" max="21" width="4.4140625" customWidth="1"/>
    <col min="22" max="22" width="5.25" customWidth="1"/>
    <col min="23" max="23" width="4.4140625" customWidth="1"/>
    <col min="24" max="24" width="8.1640625" customWidth="1"/>
    <col min="25" max="26" width="4.4140625" customWidth="1"/>
  </cols>
  <sheetData>
    <row r="1" spans="2:26" ht="18.5" thickBot="1"/>
    <row r="2" spans="2:26" ht="18.5" thickBot="1">
      <c r="B2" s="71" t="s">
        <v>46</v>
      </c>
      <c r="C2" s="71"/>
      <c r="D2" s="71"/>
      <c r="E2" s="2" t="s">
        <v>108</v>
      </c>
      <c r="F2" s="5">
        <v>5</v>
      </c>
      <c r="G2" s="2" t="s">
        <v>109</v>
      </c>
      <c r="I2" s="2" t="s">
        <v>45</v>
      </c>
      <c r="J2" s="72">
        <v>331</v>
      </c>
      <c r="K2" s="73"/>
      <c r="L2" s="2" t="s">
        <v>117</v>
      </c>
      <c r="M2" s="2" t="s">
        <v>45</v>
      </c>
      <c r="N2" s="72">
        <v>443</v>
      </c>
      <c r="O2" s="73"/>
    </row>
    <row r="4" spans="2:26" s="50" customFormat="1" ht="26.5" customHeight="1">
      <c r="B4" s="48" t="s">
        <v>675</v>
      </c>
      <c r="C4" s="49"/>
      <c r="D4" s="49"/>
      <c r="E4" s="49"/>
      <c r="F4" s="49"/>
      <c r="G4" s="49"/>
      <c r="H4" s="49"/>
      <c r="I4" s="49"/>
      <c r="J4" s="49"/>
      <c r="K4" s="49"/>
      <c r="L4" s="49"/>
      <c r="M4" s="49"/>
      <c r="N4" s="49"/>
      <c r="O4" s="49"/>
      <c r="P4" s="49"/>
      <c r="Q4" s="49"/>
      <c r="R4" s="49"/>
      <c r="S4" s="49"/>
      <c r="T4" s="49"/>
      <c r="U4" s="49"/>
      <c r="V4" s="49"/>
      <c r="W4" s="49"/>
      <c r="X4" s="49"/>
      <c r="Y4" s="49"/>
      <c r="Z4" s="49"/>
    </row>
    <row r="5" spans="2:26" ht="18" customHeight="1"/>
    <row r="6" spans="2:26" ht="18" customHeight="1" thickBot="1"/>
    <row r="7" spans="2:26" ht="19" thickTop="1" thickBot="1">
      <c r="C7" s="51"/>
      <c r="D7" s="52"/>
      <c r="E7" s="52"/>
      <c r="F7" s="52"/>
      <c r="G7" s="52"/>
      <c r="H7" s="52"/>
      <c r="I7" s="52"/>
      <c r="J7" s="52"/>
      <c r="K7" s="52"/>
      <c r="L7" s="52"/>
      <c r="M7" s="52"/>
      <c r="N7" s="52"/>
      <c r="O7" s="52"/>
      <c r="P7" s="52"/>
      <c r="Q7" s="52"/>
      <c r="R7" s="52"/>
      <c r="S7" s="52"/>
      <c r="T7" s="52"/>
      <c r="U7" s="52"/>
      <c r="V7" s="52"/>
      <c r="W7" s="52"/>
      <c r="X7" s="52"/>
      <c r="Y7" s="53"/>
    </row>
    <row r="8" spans="2:26" ht="18.5" thickBot="1">
      <c r="C8" s="54"/>
      <c r="D8" s="74" t="s">
        <v>537</v>
      </c>
      <c r="E8" s="74"/>
      <c r="F8" s="74"/>
      <c r="G8" s="74"/>
      <c r="H8" s="74"/>
      <c r="K8" s="72" t="s">
        <v>13</v>
      </c>
      <c r="L8" s="75"/>
      <c r="M8" s="75"/>
      <c r="N8" s="73"/>
      <c r="Q8" s="72" t="s">
        <v>538</v>
      </c>
      <c r="R8" s="75"/>
      <c r="S8" s="75"/>
      <c r="T8" s="75"/>
      <c r="U8" s="75"/>
      <c r="V8" s="75"/>
      <c r="W8" s="75"/>
      <c r="X8" s="73"/>
      <c r="Y8" s="55"/>
    </row>
    <row r="9" spans="2:26" ht="18.5" thickBot="1">
      <c r="C9" s="54"/>
      <c r="F9" s="69"/>
      <c r="G9" s="69"/>
      <c r="H9" s="69"/>
      <c r="Y9" s="55"/>
    </row>
    <row r="10" spans="2:26" ht="36.5" customHeight="1">
      <c r="C10" s="54"/>
      <c r="F10" s="232" t="s">
        <v>217</v>
      </c>
      <c r="G10" s="233"/>
      <c r="H10" s="233"/>
      <c r="I10" s="234"/>
      <c r="L10" s="232" t="s">
        <v>283</v>
      </c>
      <c r="M10" s="233"/>
      <c r="N10" s="233"/>
      <c r="O10" s="234"/>
      <c r="R10" s="232" t="s">
        <v>539</v>
      </c>
      <c r="S10" s="233"/>
      <c r="T10" s="233"/>
      <c r="U10" s="233"/>
      <c r="V10" s="234"/>
      <c r="Y10" s="55"/>
    </row>
    <row r="11" spans="2:26" ht="17.5" customHeight="1">
      <c r="C11" s="54"/>
      <c r="F11" s="235"/>
      <c r="G11" s="236"/>
      <c r="H11" s="236"/>
      <c r="I11" s="237"/>
      <c r="J11" s="241" t="s">
        <v>670</v>
      </c>
      <c r="K11" s="242"/>
      <c r="L11" s="235"/>
      <c r="M11" s="236"/>
      <c r="N11" s="236"/>
      <c r="O11" s="237"/>
      <c r="P11" s="241" t="s">
        <v>671</v>
      </c>
      <c r="Q11" s="242"/>
      <c r="R11" s="235"/>
      <c r="S11" s="236"/>
      <c r="T11" s="236"/>
      <c r="U11" s="236"/>
      <c r="V11" s="237"/>
      <c r="Y11" s="55"/>
    </row>
    <row r="12" spans="2:26" ht="18" customHeight="1">
      <c r="C12" s="54"/>
      <c r="F12" s="235"/>
      <c r="G12" s="236"/>
      <c r="H12" s="236"/>
      <c r="I12" s="237"/>
      <c r="L12" s="235"/>
      <c r="M12" s="236"/>
      <c r="N12" s="236"/>
      <c r="O12" s="237"/>
      <c r="R12" s="235"/>
      <c r="S12" s="236"/>
      <c r="T12" s="236"/>
      <c r="U12" s="236"/>
      <c r="V12" s="237"/>
      <c r="Y12" s="55"/>
    </row>
    <row r="13" spans="2:26" ht="18.5" customHeight="1" thickBot="1">
      <c r="C13" s="54"/>
      <c r="F13" s="238"/>
      <c r="G13" s="239"/>
      <c r="H13" s="239"/>
      <c r="I13" s="240"/>
      <c r="L13" s="238"/>
      <c r="M13" s="239"/>
      <c r="N13" s="239"/>
      <c r="O13" s="240"/>
      <c r="R13" s="238"/>
      <c r="S13" s="239"/>
      <c r="T13" s="239"/>
      <c r="U13" s="239"/>
      <c r="V13" s="240"/>
      <c r="Y13" s="55"/>
    </row>
    <row r="14" spans="2:26">
      <c r="C14" s="54"/>
      <c r="F14" s="243" t="s">
        <v>541</v>
      </c>
      <c r="G14" s="180"/>
      <c r="H14" s="180"/>
      <c r="I14" s="244"/>
      <c r="L14" s="74" t="s">
        <v>540</v>
      </c>
      <c r="M14" s="74"/>
      <c r="N14" s="74"/>
      <c r="O14" s="74"/>
      <c r="R14" s="74" t="s">
        <v>216</v>
      </c>
      <c r="S14" s="74"/>
      <c r="T14" s="74"/>
      <c r="U14" s="74"/>
      <c r="V14" s="74"/>
      <c r="Y14" s="55"/>
    </row>
    <row r="15" spans="2:26" ht="18.5" thickBot="1">
      <c r="C15" s="56"/>
      <c r="D15" s="57"/>
      <c r="E15" s="57"/>
      <c r="F15" s="57"/>
      <c r="G15" s="57"/>
      <c r="H15" s="57"/>
      <c r="I15" s="57"/>
      <c r="J15" s="57"/>
      <c r="K15" s="57"/>
      <c r="L15" s="57"/>
      <c r="M15" s="57"/>
      <c r="N15" s="57"/>
      <c r="O15" s="57"/>
      <c r="P15" s="57"/>
      <c r="Q15" s="57"/>
      <c r="R15" s="57"/>
      <c r="S15" s="57"/>
      <c r="T15" s="57"/>
      <c r="U15" s="57"/>
      <c r="V15" s="57"/>
      <c r="W15" s="57"/>
      <c r="X15" s="57"/>
      <c r="Y15" s="58"/>
    </row>
    <row r="16" spans="2:26" ht="19" thickTop="1" thickBot="1"/>
    <row r="17" spans="2:26" ht="18.5" thickBot="1">
      <c r="B17" s="2" t="s">
        <v>108</v>
      </c>
      <c r="C17" s="5">
        <v>5</v>
      </c>
      <c r="D17" s="2" t="s">
        <v>109</v>
      </c>
      <c r="F17" s="9" t="s">
        <v>118</v>
      </c>
      <c r="G17" s="10"/>
      <c r="I17" s="12">
        <v>4</v>
      </c>
      <c r="J17" s="2" t="s">
        <v>672</v>
      </c>
      <c r="K17" s="12">
        <v>1</v>
      </c>
      <c r="M17" s="2" t="s">
        <v>651</v>
      </c>
      <c r="N17" s="72">
        <v>424</v>
      </c>
      <c r="O17" s="73"/>
      <c r="P17" s="2" t="s">
        <v>653</v>
      </c>
      <c r="Q17" s="2" t="s">
        <v>673</v>
      </c>
      <c r="R17" s="72">
        <v>438</v>
      </c>
      <c r="S17" s="73"/>
    </row>
    <row r="19" spans="2:26" ht="37.5" customHeight="1">
      <c r="B19" s="65" t="s">
        <v>674</v>
      </c>
      <c r="C19" s="59"/>
      <c r="D19" s="59"/>
      <c r="E19" s="59"/>
      <c r="F19" s="59"/>
      <c r="G19" s="59"/>
      <c r="H19" s="59"/>
      <c r="I19" s="59"/>
      <c r="J19" s="59"/>
      <c r="K19" s="59"/>
      <c r="L19" s="59"/>
      <c r="M19" s="59"/>
      <c r="N19" s="59"/>
      <c r="O19" s="59"/>
      <c r="P19" s="59"/>
      <c r="Q19" s="59"/>
      <c r="R19" s="59"/>
      <c r="S19" s="59"/>
      <c r="T19" s="59"/>
      <c r="U19" s="59"/>
      <c r="V19" s="59"/>
      <c r="W19" s="59"/>
      <c r="X19" s="60"/>
      <c r="Y19" s="60"/>
      <c r="Z19" s="60"/>
    </row>
    <row r="20" spans="2:26">
      <c r="B20" s="69"/>
      <c r="C20" s="70"/>
      <c r="D20" s="70"/>
      <c r="E20" s="70"/>
      <c r="F20" s="70"/>
      <c r="G20" s="70"/>
    </row>
    <row r="21" spans="2:26">
      <c r="B21" s="65" t="s">
        <v>677</v>
      </c>
      <c r="C21" s="59"/>
      <c r="D21" s="59"/>
      <c r="E21" s="59"/>
      <c r="F21" s="59"/>
      <c r="G21" s="59"/>
      <c r="H21" s="59"/>
      <c r="I21" s="59"/>
      <c r="J21" s="59"/>
      <c r="K21" s="59"/>
      <c r="L21" s="59"/>
      <c r="M21" s="59"/>
      <c r="N21" s="59"/>
      <c r="O21" s="59"/>
      <c r="P21" s="59"/>
      <c r="Q21" s="59"/>
      <c r="R21" s="59"/>
      <c r="S21" s="59"/>
      <c r="T21" s="59"/>
      <c r="U21" s="59"/>
      <c r="V21" s="59"/>
      <c r="W21" s="59"/>
      <c r="X21" s="60"/>
      <c r="Y21" s="60"/>
      <c r="Z21" s="60"/>
    </row>
    <row r="23" spans="2:26" ht="18.5" thickBot="1"/>
    <row r="24" spans="2:26" ht="18.5" thickBot="1">
      <c r="D24" s="71" t="s">
        <v>46</v>
      </c>
      <c r="E24" s="71"/>
      <c r="F24" s="71"/>
      <c r="G24" s="2" t="s">
        <v>45</v>
      </c>
      <c r="H24" s="72">
        <v>402</v>
      </c>
      <c r="I24" s="75"/>
      <c r="J24" s="73"/>
    </row>
    <row r="25" spans="2:26" ht="18.5" thickBot="1"/>
    <row r="26" spans="2:26" ht="18.5" thickBot="1">
      <c r="E26" s="85" t="s">
        <v>139</v>
      </c>
      <c r="F26" s="86"/>
      <c r="G26" s="87"/>
      <c r="H26" s="85" t="s">
        <v>4</v>
      </c>
      <c r="I26" s="86"/>
      <c r="J26" s="87"/>
      <c r="L26" s="72" t="s">
        <v>104</v>
      </c>
      <c r="M26" s="75"/>
      <c r="N26" s="75"/>
      <c r="O26" s="75"/>
      <c r="P26" s="75"/>
      <c r="Q26" s="75"/>
      <c r="R26" s="75"/>
      <c r="S26" s="75"/>
      <c r="T26" s="73"/>
    </row>
    <row r="27" spans="2:26" ht="18.5" thickBot="1"/>
    <row r="28" spans="2:26" ht="18.5" thickBot="1">
      <c r="G28" s="71" t="s">
        <v>22</v>
      </c>
      <c r="H28" s="71"/>
      <c r="I28" s="71"/>
      <c r="J28" s="71"/>
      <c r="K28" s="71"/>
      <c r="L28" s="85" t="s">
        <v>13</v>
      </c>
      <c r="M28" s="86"/>
      <c r="N28" s="87"/>
      <c r="P28" s="72" t="s">
        <v>24</v>
      </c>
      <c r="Q28" s="75"/>
      <c r="R28" s="75"/>
      <c r="S28" s="75"/>
      <c r="T28" s="75"/>
      <c r="U28" s="73"/>
    </row>
    <row r="30" spans="2:26">
      <c r="B30" s="1" t="s">
        <v>229</v>
      </c>
      <c r="M30" s="25" t="s">
        <v>422</v>
      </c>
    </row>
    <row r="31" spans="2:26" ht="18.5" thickBot="1"/>
    <row r="32" spans="2:26" ht="18.5" thickBot="1">
      <c r="B32" s="123" t="s">
        <v>129</v>
      </c>
      <c r="C32" s="121"/>
      <c r="D32" s="121"/>
      <c r="E32" s="121"/>
      <c r="F32" s="122"/>
      <c r="G32" s="85" t="s">
        <v>65</v>
      </c>
      <c r="H32" s="86"/>
      <c r="I32" s="87"/>
      <c r="J32" s="85" t="s">
        <v>222</v>
      </c>
      <c r="K32" s="86"/>
      <c r="L32" s="87"/>
      <c r="M32" s="42" t="s">
        <v>267</v>
      </c>
      <c r="N32" s="85" t="s">
        <v>222</v>
      </c>
      <c r="O32" s="86"/>
      <c r="P32" s="87"/>
      <c r="Q32" s="85" t="s">
        <v>222</v>
      </c>
      <c r="R32" s="86"/>
      <c r="S32" s="87"/>
      <c r="T32" s="85" t="s">
        <v>222</v>
      </c>
      <c r="U32" s="86"/>
      <c r="V32" s="87"/>
      <c r="W32" s="85" t="s">
        <v>230</v>
      </c>
      <c r="X32" s="86"/>
      <c r="Y32" s="87"/>
    </row>
    <row r="33" spans="2:25" ht="18.5" thickBot="1">
      <c r="B33" s="124"/>
      <c r="C33" s="201"/>
      <c r="D33" s="201"/>
      <c r="E33" s="201"/>
      <c r="F33" s="125"/>
      <c r="G33" s="85" t="s">
        <v>419</v>
      </c>
      <c r="H33" s="86"/>
      <c r="I33" s="87"/>
      <c r="J33" s="85" t="s">
        <v>420</v>
      </c>
      <c r="K33" s="86"/>
      <c r="L33" s="87"/>
      <c r="M33" s="42" t="s">
        <v>267</v>
      </c>
      <c r="N33" s="85" t="s">
        <v>219</v>
      </c>
      <c r="O33" s="86"/>
      <c r="P33" s="87"/>
      <c r="Q33" s="85" t="s">
        <v>220</v>
      </c>
      <c r="R33" s="86"/>
      <c r="S33" s="87"/>
      <c r="T33" s="85" t="s">
        <v>221</v>
      </c>
      <c r="U33" s="86"/>
      <c r="V33" s="87"/>
      <c r="W33" s="85" t="s">
        <v>231</v>
      </c>
      <c r="X33" s="86"/>
      <c r="Y33" s="87"/>
    </row>
    <row r="34" spans="2:25" ht="18.5" thickBot="1">
      <c r="B34" s="97" t="s">
        <v>233</v>
      </c>
      <c r="C34" s="98"/>
      <c r="D34" s="98"/>
      <c r="E34" s="98"/>
      <c r="F34" s="99"/>
      <c r="G34" s="43" t="s">
        <v>303</v>
      </c>
      <c r="H34" s="245">
        <v>44800</v>
      </c>
      <c r="I34" s="246"/>
      <c r="J34" s="37" t="s">
        <v>304</v>
      </c>
      <c r="K34" s="245">
        <v>39200</v>
      </c>
      <c r="L34" s="246"/>
      <c r="M34" s="42" t="s">
        <v>267</v>
      </c>
      <c r="N34" s="37" t="s">
        <v>400</v>
      </c>
      <c r="O34" s="147">
        <v>52000</v>
      </c>
      <c r="P34" s="149"/>
      <c r="Q34" s="37" t="s">
        <v>306</v>
      </c>
      <c r="R34" s="147">
        <v>56000</v>
      </c>
      <c r="S34" s="149"/>
      <c r="T34" s="37" t="s">
        <v>307</v>
      </c>
      <c r="U34" s="147">
        <v>60000</v>
      </c>
      <c r="V34" s="149"/>
      <c r="W34" s="37" t="s">
        <v>409</v>
      </c>
      <c r="X34" s="147">
        <v>560000</v>
      </c>
      <c r="Y34" s="149"/>
    </row>
    <row r="35" spans="2:25" ht="18.5" thickBot="1">
      <c r="B35" s="97" t="s">
        <v>234</v>
      </c>
      <c r="C35" s="98"/>
      <c r="D35" s="98"/>
      <c r="E35" s="98"/>
      <c r="F35" s="99"/>
      <c r="G35" s="43" t="s">
        <v>410</v>
      </c>
      <c r="H35" s="245">
        <v>56</v>
      </c>
      <c r="I35" s="246"/>
      <c r="J35" s="37" t="s">
        <v>411</v>
      </c>
      <c r="K35" s="245">
        <v>49</v>
      </c>
      <c r="L35" s="246"/>
      <c r="M35" s="42" t="s">
        <v>267</v>
      </c>
      <c r="N35" s="37" t="s">
        <v>423</v>
      </c>
      <c r="O35" s="245">
        <v>65</v>
      </c>
      <c r="P35" s="246"/>
      <c r="Q35" s="37" t="s">
        <v>424</v>
      </c>
      <c r="R35" s="245">
        <v>70</v>
      </c>
      <c r="S35" s="246"/>
      <c r="T35" s="37" t="s">
        <v>425</v>
      </c>
      <c r="U35" s="245">
        <v>75</v>
      </c>
      <c r="V35" s="246"/>
      <c r="W35" s="37" t="s">
        <v>426</v>
      </c>
      <c r="X35" s="245">
        <v>700</v>
      </c>
      <c r="Y35" s="246"/>
    </row>
    <row r="36" spans="2:25" ht="18.5" customHeight="1" thickBot="1">
      <c r="B36" s="150" t="s">
        <v>235</v>
      </c>
      <c r="C36" s="98"/>
      <c r="D36" s="98"/>
      <c r="E36" s="98"/>
      <c r="F36" s="99"/>
      <c r="G36" s="43" t="s">
        <v>427</v>
      </c>
      <c r="H36" s="245">
        <f>ROUND(H34/H35,0)</f>
        <v>800</v>
      </c>
      <c r="I36" s="246"/>
      <c r="J36" s="37" t="s">
        <v>428</v>
      </c>
      <c r="K36" s="245">
        <f>ROUND(K34/K35,0)</f>
        <v>800</v>
      </c>
      <c r="L36" s="246"/>
      <c r="M36" s="42" t="s">
        <v>267</v>
      </c>
      <c r="N36" s="37" t="s">
        <v>429</v>
      </c>
      <c r="O36" s="245">
        <f>ROUND(O34/O35,0)</f>
        <v>800</v>
      </c>
      <c r="P36" s="246"/>
      <c r="Q36" s="37" t="s">
        <v>435</v>
      </c>
      <c r="R36" s="245">
        <f>ROUND(R34/R35,0)</f>
        <v>800</v>
      </c>
      <c r="S36" s="246"/>
      <c r="T36" s="37" t="s">
        <v>436</v>
      </c>
      <c r="U36" s="245">
        <f>ROUND(U34/U35,0)</f>
        <v>800</v>
      </c>
      <c r="V36" s="246"/>
      <c r="W36" s="37" t="s">
        <v>437</v>
      </c>
      <c r="X36" s="245">
        <f>ROUND(X34/X35,0)</f>
        <v>800</v>
      </c>
      <c r="Y36" s="246"/>
    </row>
    <row r="37" spans="2:25" ht="18.5" thickBot="1">
      <c r="B37" s="97" t="s">
        <v>236</v>
      </c>
      <c r="C37" s="98"/>
      <c r="D37" s="98"/>
      <c r="E37" s="98"/>
      <c r="F37" s="99"/>
      <c r="G37" s="43" t="s">
        <v>438</v>
      </c>
      <c r="H37" s="245">
        <f>H34</f>
        <v>44800</v>
      </c>
      <c r="I37" s="246"/>
      <c r="J37" s="37" t="s">
        <v>439</v>
      </c>
      <c r="K37" s="245">
        <f>K34</f>
        <v>39200</v>
      </c>
      <c r="L37" s="246"/>
      <c r="M37" s="42" t="s">
        <v>267</v>
      </c>
      <c r="N37" s="37" t="s">
        <v>440</v>
      </c>
      <c r="O37" s="245">
        <f>O34</f>
        <v>52000</v>
      </c>
      <c r="P37" s="246"/>
      <c r="Q37" s="37" t="s">
        <v>441</v>
      </c>
      <c r="R37" s="245">
        <f>R34</f>
        <v>56000</v>
      </c>
      <c r="S37" s="246"/>
      <c r="T37" s="37" t="s">
        <v>442</v>
      </c>
      <c r="U37" s="245">
        <f>U34</f>
        <v>60000</v>
      </c>
      <c r="V37" s="246"/>
      <c r="W37" s="37" t="s">
        <v>443</v>
      </c>
      <c r="X37" s="245">
        <f>X34</f>
        <v>560000</v>
      </c>
      <c r="Y37" s="246"/>
    </row>
    <row r="38" spans="2:25" ht="18.5" thickBot="1">
      <c r="B38" s="97" t="s">
        <v>448</v>
      </c>
      <c r="C38" s="98"/>
      <c r="D38" s="98"/>
      <c r="E38" s="98"/>
      <c r="F38" s="99"/>
      <c r="G38" s="43" t="s">
        <v>444</v>
      </c>
      <c r="H38" s="254">
        <v>14</v>
      </c>
      <c r="I38" s="255"/>
      <c r="J38" s="37" t="s">
        <v>445</v>
      </c>
      <c r="K38" s="254">
        <v>9.8000000000000007</v>
      </c>
      <c r="L38" s="255"/>
      <c r="M38" s="42" t="s">
        <v>267</v>
      </c>
      <c r="N38" s="37" t="s">
        <v>446</v>
      </c>
      <c r="O38" s="254">
        <v>13</v>
      </c>
      <c r="P38" s="255"/>
      <c r="Q38" s="37" t="s">
        <v>447</v>
      </c>
      <c r="R38" s="254">
        <v>14</v>
      </c>
      <c r="S38" s="255"/>
      <c r="T38" s="37" t="s">
        <v>451</v>
      </c>
      <c r="U38" s="254">
        <v>15</v>
      </c>
      <c r="V38" s="255"/>
      <c r="W38" s="37" t="s">
        <v>452</v>
      </c>
      <c r="X38" s="254">
        <v>142.80000000000001</v>
      </c>
      <c r="Y38" s="255"/>
    </row>
    <row r="39" spans="2:25" ht="18.5" thickBot="1">
      <c r="B39" s="97" t="s">
        <v>449</v>
      </c>
      <c r="C39" s="98"/>
      <c r="D39" s="98"/>
      <c r="E39" s="98"/>
      <c r="F39" s="99"/>
      <c r="G39" s="43" t="s">
        <v>453</v>
      </c>
      <c r="H39" s="254">
        <v>2.6</v>
      </c>
      <c r="I39" s="255"/>
      <c r="J39" s="37" t="s">
        <v>454</v>
      </c>
      <c r="K39" s="254">
        <v>2</v>
      </c>
      <c r="L39" s="255"/>
      <c r="M39" s="42" t="s">
        <v>267</v>
      </c>
      <c r="N39" s="37" t="s">
        <v>455</v>
      </c>
      <c r="O39" s="254">
        <v>2.6</v>
      </c>
      <c r="P39" s="255"/>
      <c r="Q39" s="37" t="s">
        <v>457</v>
      </c>
      <c r="R39" s="254">
        <v>2.8</v>
      </c>
      <c r="S39" s="255"/>
      <c r="T39" s="37" t="s">
        <v>458</v>
      </c>
      <c r="U39" s="254">
        <v>3</v>
      </c>
      <c r="V39" s="255"/>
      <c r="W39" s="37" t="s">
        <v>459</v>
      </c>
      <c r="X39" s="254">
        <v>28.4</v>
      </c>
      <c r="Y39" s="255"/>
    </row>
    <row r="40" spans="2:25" ht="18.5" thickBot="1">
      <c r="B40" s="97" t="s">
        <v>450</v>
      </c>
      <c r="C40" s="98"/>
      <c r="D40" s="98"/>
      <c r="E40" s="98"/>
      <c r="F40" s="99"/>
      <c r="G40" s="43" t="s">
        <v>460</v>
      </c>
      <c r="H40" s="254">
        <v>11.4</v>
      </c>
      <c r="I40" s="255"/>
      <c r="J40" s="37" t="s">
        <v>461</v>
      </c>
      <c r="K40" s="254">
        <v>7.8</v>
      </c>
      <c r="L40" s="255"/>
      <c r="M40" s="42" t="s">
        <v>267</v>
      </c>
      <c r="N40" s="37" t="s">
        <v>462</v>
      </c>
      <c r="O40" s="254">
        <v>10.4</v>
      </c>
      <c r="P40" s="255"/>
      <c r="Q40" s="37" t="s">
        <v>463</v>
      </c>
      <c r="R40" s="254">
        <v>11.2</v>
      </c>
      <c r="S40" s="255"/>
      <c r="T40" s="37" t="s">
        <v>464</v>
      </c>
      <c r="U40" s="254">
        <v>12</v>
      </c>
      <c r="V40" s="255"/>
      <c r="W40" s="37" t="s">
        <v>465</v>
      </c>
      <c r="X40" s="254">
        <v>114.4</v>
      </c>
      <c r="Y40" s="255"/>
    </row>
    <row r="41" spans="2:25" ht="18.5" thickBot="1">
      <c r="B41" s="97" t="s">
        <v>237</v>
      </c>
      <c r="C41" s="98"/>
      <c r="D41" s="98"/>
      <c r="E41" s="98"/>
      <c r="F41" s="99"/>
      <c r="G41" s="43" t="s">
        <v>466</v>
      </c>
      <c r="H41" s="245">
        <v>13</v>
      </c>
      <c r="I41" s="246"/>
      <c r="J41" s="37" t="s">
        <v>467</v>
      </c>
      <c r="K41" s="245">
        <v>13</v>
      </c>
      <c r="L41" s="246"/>
      <c r="M41" s="42" t="s">
        <v>267</v>
      </c>
      <c r="N41" s="37" t="s">
        <v>468</v>
      </c>
      <c r="O41" s="147">
        <v>14</v>
      </c>
      <c r="P41" s="149"/>
      <c r="Q41" s="37" t="s">
        <v>469</v>
      </c>
      <c r="R41" s="147">
        <v>14</v>
      </c>
      <c r="S41" s="149"/>
      <c r="T41" s="37" t="s">
        <v>470</v>
      </c>
      <c r="U41" s="147">
        <v>13</v>
      </c>
      <c r="V41" s="149"/>
      <c r="W41" s="37" t="s">
        <v>471</v>
      </c>
      <c r="X41" s="147">
        <v>13</v>
      </c>
      <c r="Y41" s="149"/>
    </row>
    <row r="42" spans="2:25" ht="18.5" thickBot="1">
      <c r="B42" s="97" t="s">
        <v>238</v>
      </c>
      <c r="C42" s="98"/>
      <c r="D42" s="98"/>
      <c r="E42" s="98"/>
      <c r="F42" s="99"/>
      <c r="G42" s="43" t="s">
        <v>472</v>
      </c>
      <c r="H42" s="245">
        <f>ROUND(H34/H41,0)</f>
        <v>3446</v>
      </c>
      <c r="I42" s="246"/>
      <c r="J42" s="37" t="s">
        <v>473</v>
      </c>
      <c r="K42" s="245">
        <f>ROUND(K34/K41,0)</f>
        <v>3015</v>
      </c>
      <c r="L42" s="246"/>
      <c r="M42" s="42" t="s">
        <v>267</v>
      </c>
      <c r="N42" s="37" t="s">
        <v>474</v>
      </c>
      <c r="O42" s="245">
        <f>ROUND(O34/O41,0)</f>
        <v>3714</v>
      </c>
      <c r="P42" s="246"/>
      <c r="Q42" s="37" t="s">
        <v>475</v>
      </c>
      <c r="R42" s="245">
        <f>ROUND(R34/R41,0)</f>
        <v>4000</v>
      </c>
      <c r="S42" s="246"/>
      <c r="T42" s="37" t="s">
        <v>476</v>
      </c>
      <c r="U42" s="245">
        <f>ROUND(U34/U41,0)</f>
        <v>4615</v>
      </c>
      <c r="V42" s="246"/>
      <c r="W42" s="37" t="s">
        <v>477</v>
      </c>
      <c r="X42" s="245">
        <f>ROUND(X34/X41,0)</f>
        <v>43077</v>
      </c>
      <c r="Y42" s="246"/>
    </row>
    <row r="43" spans="2:25" ht="18.5" thickBot="1"/>
    <row r="44" spans="2:25" ht="18.5" thickBot="1">
      <c r="B44" s="1" t="s">
        <v>239</v>
      </c>
      <c r="W44" s="198" t="s">
        <v>421</v>
      </c>
      <c r="X44" s="199"/>
      <c r="Y44" s="200"/>
    </row>
    <row r="45" spans="2:25">
      <c r="W45" s="1" t="s">
        <v>232</v>
      </c>
    </row>
    <row r="46" spans="2:25" ht="18.5" thickBot="1">
      <c r="W46" s="1"/>
    </row>
    <row r="47" spans="2:25" ht="18.5" thickBot="1">
      <c r="D47" s="71" t="s">
        <v>46</v>
      </c>
      <c r="E47" s="71"/>
      <c r="F47" s="71"/>
      <c r="G47" s="2" t="s">
        <v>45</v>
      </c>
      <c r="H47" s="72">
        <v>425</v>
      </c>
      <c r="I47" s="75"/>
      <c r="J47" s="73"/>
    </row>
    <row r="48" spans="2:25" ht="18.5" thickBot="1"/>
    <row r="49" spans="2:26" ht="18.5" thickBot="1">
      <c r="E49" s="85" t="s">
        <v>139</v>
      </c>
      <c r="F49" s="86"/>
      <c r="G49" s="87"/>
      <c r="H49" s="85" t="s">
        <v>4</v>
      </c>
      <c r="I49" s="86"/>
      <c r="J49" s="87"/>
      <c r="L49" s="72" t="s">
        <v>634</v>
      </c>
      <c r="M49" s="75"/>
      <c r="N49" s="75"/>
      <c r="O49" s="75"/>
      <c r="P49" s="75"/>
      <c r="Q49" s="75"/>
      <c r="R49" s="75"/>
      <c r="S49" s="75"/>
      <c r="T49" s="75"/>
      <c r="U49" s="75"/>
      <c r="V49" s="73"/>
    </row>
    <row r="50" spans="2:26" ht="18.5" thickBot="1"/>
    <row r="51" spans="2:26" ht="18.5" thickBot="1">
      <c r="G51" s="71" t="s">
        <v>22</v>
      </c>
      <c r="H51" s="71"/>
      <c r="I51" s="71"/>
      <c r="J51" s="71"/>
      <c r="K51" s="71"/>
      <c r="L51" s="85" t="s">
        <v>13</v>
      </c>
      <c r="M51" s="86"/>
      <c r="N51" s="87"/>
      <c r="V51" s="71" t="s">
        <v>15</v>
      </c>
      <c r="W51" s="100"/>
      <c r="X51" s="85" t="s">
        <v>16</v>
      </c>
      <c r="Y51" s="86"/>
      <c r="Z51" s="87"/>
    </row>
    <row r="52" spans="2:26" ht="18.5" thickBot="1">
      <c r="G52" s="253" t="s">
        <v>639</v>
      </c>
      <c r="H52" s="253"/>
      <c r="I52" s="253"/>
      <c r="J52" s="253"/>
      <c r="W52" s="1"/>
    </row>
    <row r="53" spans="2:26" ht="18.5" thickBot="1">
      <c r="B53" s="123" t="s">
        <v>129</v>
      </c>
      <c r="C53" s="121"/>
      <c r="D53" s="121"/>
      <c r="E53" s="121"/>
      <c r="F53" s="122"/>
      <c r="G53" s="85" t="s">
        <v>64</v>
      </c>
      <c r="H53" s="86"/>
      <c r="I53" s="86"/>
      <c r="J53" s="87"/>
      <c r="K53" s="85" t="s">
        <v>478</v>
      </c>
      <c r="L53" s="86"/>
      <c r="M53" s="86"/>
      <c r="N53" s="87"/>
      <c r="O53" s="85" t="s">
        <v>479</v>
      </c>
      <c r="P53" s="86"/>
      <c r="Q53" s="86"/>
      <c r="R53" s="87"/>
      <c r="S53" s="85" t="s">
        <v>285</v>
      </c>
      <c r="T53" s="86"/>
      <c r="U53" s="86"/>
      <c r="V53" s="87"/>
      <c r="W53" s="85" t="s">
        <v>287</v>
      </c>
      <c r="X53" s="86"/>
      <c r="Y53" s="86"/>
      <c r="Z53" s="87"/>
    </row>
    <row r="54" spans="2:26" ht="18.5" thickBot="1">
      <c r="B54" s="124"/>
      <c r="C54" s="201"/>
      <c r="D54" s="201"/>
      <c r="E54" s="201"/>
      <c r="F54" s="125"/>
      <c r="G54" s="85" t="s">
        <v>231</v>
      </c>
      <c r="H54" s="86"/>
      <c r="I54" s="86"/>
      <c r="J54" s="87"/>
      <c r="K54" s="85" t="s">
        <v>231</v>
      </c>
      <c r="L54" s="86"/>
      <c r="M54" s="86"/>
      <c r="N54" s="87"/>
      <c r="O54" s="85" t="s">
        <v>231</v>
      </c>
      <c r="P54" s="86"/>
      <c r="Q54" s="86"/>
      <c r="R54" s="87"/>
      <c r="S54" s="85" t="s">
        <v>286</v>
      </c>
      <c r="T54" s="86"/>
      <c r="U54" s="86"/>
      <c r="V54" s="87"/>
      <c r="W54" s="85" t="s">
        <v>286</v>
      </c>
      <c r="X54" s="86"/>
      <c r="Y54" s="86"/>
      <c r="Z54" s="87"/>
    </row>
    <row r="55" spans="2:26" ht="18.5" thickBot="1">
      <c r="B55" s="97" t="s">
        <v>233</v>
      </c>
      <c r="C55" s="98"/>
      <c r="D55" s="98"/>
      <c r="E55" s="98"/>
      <c r="F55" s="99"/>
      <c r="G55" s="43">
        <v>1</v>
      </c>
      <c r="H55" s="250"/>
      <c r="I55" s="251"/>
      <c r="J55" s="252"/>
      <c r="K55" s="37">
        <v>2</v>
      </c>
      <c r="L55" s="91"/>
      <c r="M55" s="92"/>
      <c r="N55" s="93"/>
      <c r="O55" s="37">
        <v>3</v>
      </c>
      <c r="P55" s="91"/>
      <c r="Q55" s="92"/>
      <c r="R55" s="93"/>
      <c r="S55" s="247" t="s">
        <v>267</v>
      </c>
      <c r="T55" s="248"/>
      <c r="U55" s="248"/>
      <c r="V55" s="249"/>
      <c r="W55" s="247" t="s">
        <v>267</v>
      </c>
      <c r="X55" s="248"/>
      <c r="Y55" s="248"/>
      <c r="Z55" s="249"/>
    </row>
    <row r="56" spans="2:26" ht="18.5" thickBot="1">
      <c r="B56" s="97" t="s">
        <v>234</v>
      </c>
      <c r="C56" s="98"/>
      <c r="D56" s="98"/>
      <c r="E56" s="98"/>
      <c r="F56" s="99"/>
      <c r="G56" s="43">
        <v>4</v>
      </c>
      <c r="H56" s="250"/>
      <c r="I56" s="251"/>
      <c r="J56" s="252"/>
      <c r="K56" s="37">
        <v>5</v>
      </c>
      <c r="L56" s="91"/>
      <c r="M56" s="92"/>
      <c r="N56" s="93"/>
      <c r="O56" s="37">
        <v>6</v>
      </c>
      <c r="P56" s="91"/>
      <c r="Q56" s="92"/>
      <c r="R56" s="93"/>
      <c r="S56" s="247" t="s">
        <v>267</v>
      </c>
      <c r="T56" s="248"/>
      <c r="U56" s="248"/>
      <c r="V56" s="249"/>
      <c r="W56" s="247" t="s">
        <v>267</v>
      </c>
      <c r="X56" s="248"/>
      <c r="Y56" s="248"/>
      <c r="Z56" s="249"/>
    </row>
    <row r="57" spans="2:26" ht="18.5" customHeight="1" thickBot="1">
      <c r="B57" s="150" t="s">
        <v>235</v>
      </c>
      <c r="C57" s="98"/>
      <c r="D57" s="98"/>
      <c r="E57" s="98"/>
      <c r="F57" s="99"/>
      <c r="G57" s="43">
        <v>7</v>
      </c>
      <c r="H57" s="250"/>
      <c r="I57" s="251"/>
      <c r="J57" s="252"/>
      <c r="K57" s="37">
        <v>8</v>
      </c>
      <c r="L57" s="250"/>
      <c r="M57" s="251"/>
      <c r="N57" s="252"/>
      <c r="O57" s="37">
        <v>9</v>
      </c>
      <c r="P57" s="91"/>
      <c r="Q57" s="92"/>
      <c r="R57" s="93"/>
      <c r="S57" s="247" t="s">
        <v>267</v>
      </c>
      <c r="T57" s="248"/>
      <c r="U57" s="248"/>
      <c r="V57" s="249"/>
      <c r="W57" s="247" t="s">
        <v>267</v>
      </c>
      <c r="X57" s="248"/>
      <c r="Y57" s="248"/>
      <c r="Z57" s="249"/>
    </row>
    <row r="58" spans="2:26" ht="18.5" thickBot="1">
      <c r="B58" s="97" t="s">
        <v>236</v>
      </c>
      <c r="C58" s="98"/>
      <c r="D58" s="98"/>
      <c r="E58" s="98"/>
      <c r="F58" s="99"/>
      <c r="G58" s="43">
        <v>10</v>
      </c>
      <c r="H58" s="250"/>
      <c r="I58" s="251"/>
      <c r="J58" s="252"/>
      <c r="K58" s="37">
        <v>11</v>
      </c>
      <c r="L58" s="250"/>
      <c r="M58" s="251"/>
      <c r="N58" s="252"/>
      <c r="O58" s="37">
        <v>12</v>
      </c>
      <c r="P58" s="91"/>
      <c r="Q58" s="92"/>
      <c r="R58" s="93"/>
      <c r="S58" s="247" t="s">
        <v>267</v>
      </c>
      <c r="T58" s="248"/>
      <c r="U58" s="248"/>
      <c r="V58" s="249"/>
      <c r="W58" s="247" t="s">
        <v>267</v>
      </c>
      <c r="X58" s="248"/>
      <c r="Y58" s="248"/>
      <c r="Z58" s="249"/>
    </row>
    <row r="59" spans="2:26" ht="18.5" thickBot="1">
      <c r="B59" s="97" t="s">
        <v>448</v>
      </c>
      <c r="C59" s="98"/>
      <c r="D59" s="98"/>
      <c r="E59" s="98"/>
      <c r="F59" s="99"/>
      <c r="G59" s="43">
        <v>13</v>
      </c>
      <c r="H59" s="259"/>
      <c r="I59" s="260"/>
      <c r="J59" s="261"/>
      <c r="K59" s="37">
        <v>14</v>
      </c>
      <c r="L59" s="259"/>
      <c r="M59" s="260"/>
      <c r="N59" s="261"/>
      <c r="O59" s="37">
        <v>15</v>
      </c>
      <c r="P59" s="262"/>
      <c r="Q59" s="263"/>
      <c r="R59" s="264"/>
      <c r="S59" s="247" t="s">
        <v>267</v>
      </c>
      <c r="T59" s="248"/>
      <c r="U59" s="248"/>
      <c r="V59" s="249"/>
      <c r="W59" s="247" t="s">
        <v>267</v>
      </c>
      <c r="X59" s="248"/>
      <c r="Y59" s="248"/>
      <c r="Z59" s="249"/>
    </row>
    <row r="60" spans="2:26" ht="18.5" thickBot="1">
      <c r="B60" s="97" t="s">
        <v>449</v>
      </c>
      <c r="C60" s="98"/>
      <c r="D60" s="98"/>
      <c r="E60" s="98"/>
      <c r="F60" s="99"/>
      <c r="G60" s="43">
        <v>16</v>
      </c>
      <c r="H60" s="259"/>
      <c r="I60" s="260"/>
      <c r="J60" s="261"/>
      <c r="K60" s="37">
        <v>17</v>
      </c>
      <c r="L60" s="259"/>
      <c r="M60" s="260"/>
      <c r="N60" s="261"/>
      <c r="O60" s="37">
        <v>18</v>
      </c>
      <c r="P60" s="262"/>
      <c r="Q60" s="263"/>
      <c r="R60" s="264"/>
      <c r="S60" s="247" t="s">
        <v>267</v>
      </c>
      <c r="T60" s="248"/>
      <c r="U60" s="248"/>
      <c r="V60" s="249"/>
      <c r="W60" s="247" t="s">
        <v>267</v>
      </c>
      <c r="X60" s="248"/>
      <c r="Y60" s="248"/>
      <c r="Z60" s="249"/>
    </row>
    <row r="61" spans="2:26" ht="18.5" thickBot="1">
      <c r="B61" s="97" t="s">
        <v>450</v>
      </c>
      <c r="C61" s="98"/>
      <c r="D61" s="98"/>
      <c r="E61" s="98"/>
      <c r="F61" s="99"/>
      <c r="G61" s="43">
        <v>19</v>
      </c>
      <c r="H61" s="259"/>
      <c r="I61" s="260"/>
      <c r="J61" s="261"/>
      <c r="K61" s="37">
        <v>20</v>
      </c>
      <c r="L61" s="259"/>
      <c r="M61" s="260"/>
      <c r="N61" s="261"/>
      <c r="O61" s="37">
        <v>21</v>
      </c>
      <c r="P61" s="262"/>
      <c r="Q61" s="263"/>
      <c r="R61" s="264"/>
      <c r="S61" s="247" t="s">
        <v>267</v>
      </c>
      <c r="T61" s="248"/>
      <c r="U61" s="248"/>
      <c r="V61" s="249"/>
      <c r="W61" s="247" t="s">
        <v>267</v>
      </c>
      <c r="X61" s="248"/>
      <c r="Y61" s="248"/>
      <c r="Z61" s="249"/>
    </row>
    <row r="62" spans="2:26" ht="18.5" thickBot="1">
      <c r="B62" s="97" t="s">
        <v>237</v>
      </c>
      <c r="C62" s="98"/>
      <c r="D62" s="98"/>
      <c r="E62" s="98"/>
      <c r="F62" s="99"/>
      <c r="G62" s="43">
        <v>22</v>
      </c>
      <c r="H62" s="250"/>
      <c r="I62" s="251"/>
      <c r="J62" s="252"/>
      <c r="K62" s="37">
        <v>23</v>
      </c>
      <c r="L62" s="91"/>
      <c r="M62" s="92"/>
      <c r="N62" s="93"/>
      <c r="O62" s="37">
        <v>24</v>
      </c>
      <c r="P62" s="91"/>
      <c r="Q62" s="92"/>
      <c r="R62" s="93"/>
      <c r="S62" s="247" t="s">
        <v>267</v>
      </c>
      <c r="T62" s="248"/>
      <c r="U62" s="248"/>
      <c r="V62" s="249"/>
      <c r="W62" s="247" t="s">
        <v>267</v>
      </c>
      <c r="X62" s="248"/>
      <c r="Y62" s="248"/>
      <c r="Z62" s="249"/>
    </row>
    <row r="63" spans="2:26" ht="18.5" thickBot="1">
      <c r="B63" s="97" t="s">
        <v>238</v>
      </c>
      <c r="C63" s="98"/>
      <c r="D63" s="98"/>
      <c r="E63" s="98"/>
      <c r="F63" s="99"/>
      <c r="G63" s="43">
        <v>25</v>
      </c>
      <c r="H63" s="250"/>
      <c r="I63" s="251"/>
      <c r="J63" s="252"/>
      <c r="K63" s="37">
        <v>26</v>
      </c>
      <c r="L63" s="91"/>
      <c r="M63" s="92"/>
      <c r="N63" s="93"/>
      <c r="O63" s="37">
        <v>27</v>
      </c>
      <c r="P63" s="91"/>
      <c r="Q63" s="92"/>
      <c r="R63" s="93"/>
      <c r="S63" s="247" t="s">
        <v>267</v>
      </c>
      <c r="T63" s="248"/>
      <c r="U63" s="248"/>
      <c r="V63" s="249"/>
      <c r="W63" s="247" t="s">
        <v>267</v>
      </c>
      <c r="X63" s="248"/>
      <c r="Y63" s="248"/>
      <c r="Z63" s="249"/>
    </row>
    <row r="66" spans="2:26" ht="18" customHeight="1">
      <c r="B66" s="65" t="s">
        <v>676</v>
      </c>
      <c r="C66" s="59"/>
      <c r="D66" s="59"/>
      <c r="E66" s="59"/>
      <c r="F66" s="59"/>
      <c r="G66" s="59"/>
      <c r="H66" s="59"/>
      <c r="I66" s="59"/>
      <c r="J66" s="59"/>
      <c r="K66" s="59"/>
      <c r="L66" s="59"/>
      <c r="M66" s="59"/>
      <c r="N66" s="59"/>
      <c r="O66" s="59"/>
      <c r="P66" s="59"/>
      <c r="Q66" s="59"/>
      <c r="R66" s="59"/>
      <c r="S66" s="59"/>
      <c r="T66" s="59"/>
      <c r="U66" s="59"/>
      <c r="V66" s="59"/>
      <c r="W66" s="59"/>
      <c r="X66" s="60"/>
      <c r="Y66" s="60"/>
      <c r="Z66" s="60"/>
    </row>
    <row r="67" spans="2:26" ht="18.5" thickBot="1"/>
    <row r="68" spans="2:26" ht="18.5" thickBot="1">
      <c r="D68" s="71" t="s">
        <v>46</v>
      </c>
      <c r="E68" s="71"/>
      <c r="F68" s="71"/>
      <c r="G68" s="2" t="s">
        <v>45</v>
      </c>
      <c r="H68" s="72">
        <v>391</v>
      </c>
      <c r="I68" s="75"/>
      <c r="J68" s="73"/>
    </row>
    <row r="69" spans="2:26" ht="18.5" thickBot="1"/>
    <row r="70" spans="2:26" ht="18.5" thickBot="1">
      <c r="H70" s="85" t="s">
        <v>2</v>
      </c>
      <c r="I70" s="86"/>
      <c r="J70" s="87"/>
      <c r="L70" s="72" t="s">
        <v>105</v>
      </c>
      <c r="M70" s="75"/>
      <c r="N70" s="75"/>
      <c r="O70" s="75"/>
      <c r="P70" s="75"/>
      <c r="Q70" s="75"/>
      <c r="R70" s="73"/>
    </row>
    <row r="71" spans="2:26" ht="18.5" thickBot="1"/>
    <row r="72" spans="2:26" ht="18.5" thickBot="1">
      <c r="G72" s="71" t="s">
        <v>22</v>
      </c>
      <c r="H72" s="71"/>
      <c r="I72" s="71"/>
      <c r="J72" s="71"/>
      <c r="K72" s="71"/>
      <c r="L72" s="85" t="s">
        <v>13</v>
      </c>
      <c r="M72" s="86"/>
      <c r="N72" s="87"/>
      <c r="P72" s="72" t="s">
        <v>24</v>
      </c>
      <c r="Q72" s="75"/>
      <c r="R72" s="75"/>
      <c r="S72" s="75"/>
      <c r="T72" s="75"/>
      <c r="U72" s="73"/>
    </row>
    <row r="73" spans="2:26" ht="18.5" thickBot="1"/>
    <row r="74" spans="2:26" ht="18.5" thickBot="1">
      <c r="B74" s="1" t="s">
        <v>218</v>
      </c>
      <c r="I74" s="1" t="s">
        <v>422</v>
      </c>
      <c r="R74" s="71" t="s">
        <v>15</v>
      </c>
      <c r="S74" s="100"/>
      <c r="T74" s="85" t="s">
        <v>16</v>
      </c>
      <c r="U74" s="86"/>
      <c r="V74" s="87"/>
    </row>
    <row r="75" spans="2:26" ht="18.5" thickBot="1"/>
    <row r="76" spans="2:26" ht="18.5" thickBot="1">
      <c r="B76" s="123" t="s">
        <v>129</v>
      </c>
      <c r="C76" s="121"/>
      <c r="D76" s="121"/>
      <c r="E76" s="121"/>
      <c r="F76" s="122"/>
      <c r="G76" s="85" t="s">
        <v>65</v>
      </c>
      <c r="H76" s="86"/>
      <c r="I76" s="87"/>
      <c r="J76" s="85" t="s">
        <v>222</v>
      </c>
      <c r="K76" s="86"/>
      <c r="L76" s="87"/>
      <c r="M76" s="42" t="s">
        <v>267</v>
      </c>
      <c r="N76" s="85" t="s">
        <v>222</v>
      </c>
      <c r="O76" s="86"/>
      <c r="P76" s="87"/>
      <c r="Q76" s="85" t="s">
        <v>222</v>
      </c>
      <c r="R76" s="86"/>
      <c r="S76" s="87"/>
      <c r="T76" s="85" t="s">
        <v>230</v>
      </c>
      <c r="U76" s="86"/>
      <c r="V76" s="87"/>
    </row>
    <row r="77" spans="2:26" ht="18.5" thickBot="1">
      <c r="B77" s="124"/>
      <c r="C77" s="201"/>
      <c r="D77" s="201"/>
      <c r="E77" s="201"/>
      <c r="F77" s="125"/>
      <c r="G77" s="85" t="s">
        <v>419</v>
      </c>
      <c r="H77" s="86"/>
      <c r="I77" s="87"/>
      <c r="J77" s="85" t="s">
        <v>420</v>
      </c>
      <c r="K77" s="86"/>
      <c r="L77" s="87"/>
      <c r="M77" s="42" t="s">
        <v>267</v>
      </c>
      <c r="N77" s="85" t="s">
        <v>219</v>
      </c>
      <c r="O77" s="86"/>
      <c r="P77" s="87"/>
      <c r="Q77" s="85" t="s">
        <v>220</v>
      </c>
      <c r="R77" s="86"/>
      <c r="S77" s="87"/>
      <c r="T77" s="85" t="s">
        <v>221</v>
      </c>
      <c r="U77" s="86"/>
      <c r="V77" s="87"/>
    </row>
    <row r="78" spans="2:26" ht="18.5" thickBot="1">
      <c r="B78" s="97" t="s">
        <v>133</v>
      </c>
      <c r="C78" s="98"/>
      <c r="D78" s="98"/>
      <c r="E78" s="98"/>
      <c r="F78" s="99"/>
      <c r="G78" s="43" t="s">
        <v>480</v>
      </c>
      <c r="H78" s="245">
        <v>630500</v>
      </c>
      <c r="I78" s="246"/>
      <c r="J78" s="43" t="s">
        <v>481</v>
      </c>
      <c r="K78" s="245">
        <v>686780</v>
      </c>
      <c r="L78" s="246"/>
      <c r="M78" s="44" t="s">
        <v>267</v>
      </c>
      <c r="N78" s="43" t="s">
        <v>545</v>
      </c>
      <c r="O78" s="245">
        <v>1068700</v>
      </c>
      <c r="P78" s="246"/>
      <c r="Q78" s="43" t="s">
        <v>546</v>
      </c>
      <c r="R78" s="245">
        <v>1125900</v>
      </c>
      <c r="S78" s="246"/>
      <c r="T78" s="43" t="s">
        <v>547</v>
      </c>
      <c r="U78" s="245">
        <v>1187500</v>
      </c>
      <c r="V78" s="246"/>
    </row>
    <row r="79" spans="2:26" ht="18.5" thickBot="1">
      <c r="B79" s="97" t="s">
        <v>119</v>
      </c>
      <c r="C79" s="98"/>
      <c r="D79" s="98"/>
      <c r="E79" s="98"/>
      <c r="F79" s="99"/>
      <c r="G79" s="43" t="s">
        <v>548</v>
      </c>
      <c r="H79" s="245">
        <v>104280</v>
      </c>
      <c r="I79" s="246"/>
      <c r="J79" s="43" t="s">
        <v>549</v>
      </c>
      <c r="K79" s="245">
        <v>43120</v>
      </c>
      <c r="L79" s="246"/>
      <c r="M79" s="44" t="s">
        <v>267</v>
      </c>
      <c r="N79" s="43" t="s">
        <v>550</v>
      </c>
      <c r="O79" s="245">
        <v>57200</v>
      </c>
      <c r="P79" s="246"/>
      <c r="Q79" s="43" t="s">
        <v>551</v>
      </c>
      <c r="R79" s="245">
        <v>61600</v>
      </c>
      <c r="S79" s="246"/>
      <c r="T79" s="43" t="s">
        <v>482</v>
      </c>
      <c r="U79" s="245">
        <v>66000</v>
      </c>
      <c r="V79" s="246"/>
    </row>
    <row r="80" spans="2:26" ht="18.5" thickBot="1">
      <c r="B80" s="85" t="s">
        <v>223</v>
      </c>
      <c r="C80" s="86"/>
      <c r="D80" s="86"/>
      <c r="E80" s="86"/>
      <c r="F80" s="87"/>
      <c r="G80" s="43" t="s">
        <v>483</v>
      </c>
      <c r="H80" s="245">
        <f>SUM(H78:I79)</f>
        <v>734780</v>
      </c>
      <c r="I80" s="246"/>
      <c r="J80" s="43" t="s">
        <v>484</v>
      </c>
      <c r="K80" s="245">
        <f>SUM(K78:L79)</f>
        <v>729900</v>
      </c>
      <c r="L80" s="246"/>
      <c r="M80" s="44" t="s">
        <v>267</v>
      </c>
      <c r="N80" s="43" t="s">
        <v>552</v>
      </c>
      <c r="O80" s="245">
        <f>SUM(O78:P79)</f>
        <v>1125900</v>
      </c>
      <c r="P80" s="246"/>
      <c r="Q80" s="43" t="s">
        <v>553</v>
      </c>
      <c r="R80" s="245">
        <f>SUM(R78:S79)</f>
        <v>1187500</v>
      </c>
      <c r="S80" s="246"/>
      <c r="T80" s="43" t="s">
        <v>554</v>
      </c>
      <c r="U80" s="245">
        <f>SUM(U78:V79)</f>
        <v>1253500</v>
      </c>
      <c r="V80" s="246"/>
    </row>
    <row r="81" spans="2:26" ht="18.5" thickBot="1">
      <c r="B81" s="97" t="s">
        <v>120</v>
      </c>
      <c r="C81" s="98"/>
      <c r="D81" s="98"/>
      <c r="E81" s="98"/>
      <c r="F81" s="99"/>
      <c r="G81" s="43" t="s">
        <v>555</v>
      </c>
      <c r="H81" s="245">
        <v>52480</v>
      </c>
      <c r="I81" s="246"/>
      <c r="J81" s="43" t="s">
        <v>556</v>
      </c>
      <c r="K81" s="245">
        <v>8400</v>
      </c>
      <c r="L81" s="246"/>
      <c r="M81" s="44" t="s">
        <v>267</v>
      </c>
      <c r="N81" s="43" t="s">
        <v>557</v>
      </c>
      <c r="O81" s="245">
        <v>44400</v>
      </c>
      <c r="P81" s="246"/>
      <c r="Q81" s="43" t="s">
        <v>485</v>
      </c>
      <c r="R81" s="245">
        <v>50000</v>
      </c>
      <c r="S81" s="246"/>
      <c r="T81" s="43" t="s">
        <v>486</v>
      </c>
      <c r="U81" s="245">
        <v>56000</v>
      </c>
      <c r="V81" s="246"/>
    </row>
    <row r="82" spans="2:26" ht="18.5" thickBot="1">
      <c r="B82" s="85" t="s">
        <v>224</v>
      </c>
      <c r="C82" s="86"/>
      <c r="D82" s="86"/>
      <c r="E82" s="86"/>
      <c r="F82" s="87"/>
      <c r="G82" s="43" t="s">
        <v>558</v>
      </c>
      <c r="H82" s="245">
        <f>SUM(H81)</f>
        <v>52480</v>
      </c>
      <c r="I82" s="246"/>
      <c r="J82" s="43" t="s">
        <v>559</v>
      </c>
      <c r="K82" s="245">
        <f>SUM(K81)</f>
        <v>8400</v>
      </c>
      <c r="L82" s="246"/>
      <c r="M82" s="44" t="s">
        <v>267</v>
      </c>
      <c r="N82" s="43" t="s">
        <v>487</v>
      </c>
      <c r="O82" s="245">
        <f>SUM(O81)</f>
        <v>44400</v>
      </c>
      <c r="P82" s="246"/>
      <c r="Q82" s="43" t="s">
        <v>560</v>
      </c>
      <c r="R82" s="245">
        <f>SUM(R81)</f>
        <v>50000</v>
      </c>
      <c r="S82" s="246"/>
      <c r="T82" s="43" t="s">
        <v>561</v>
      </c>
      <c r="U82" s="245">
        <f>SUM(U81)</f>
        <v>56000</v>
      </c>
      <c r="V82" s="246"/>
    </row>
    <row r="83" spans="2:26" ht="18.5" thickBot="1">
      <c r="B83" s="97" t="s">
        <v>121</v>
      </c>
      <c r="C83" s="98"/>
      <c r="D83" s="98"/>
      <c r="E83" s="98"/>
      <c r="F83" s="99"/>
      <c r="G83" s="43" t="s">
        <v>562</v>
      </c>
      <c r="H83" s="245">
        <v>100000</v>
      </c>
      <c r="I83" s="246"/>
      <c r="J83" s="43" t="s">
        <v>563</v>
      </c>
      <c r="K83" s="245">
        <v>100000</v>
      </c>
      <c r="L83" s="246"/>
      <c r="M83" s="44" t="s">
        <v>267</v>
      </c>
      <c r="N83" s="43" t="s">
        <v>488</v>
      </c>
      <c r="O83" s="245">
        <v>100000</v>
      </c>
      <c r="P83" s="246"/>
      <c r="Q83" s="43" t="s">
        <v>489</v>
      </c>
      <c r="R83" s="245">
        <v>100000</v>
      </c>
      <c r="S83" s="246"/>
      <c r="T83" s="43" t="s">
        <v>564</v>
      </c>
      <c r="U83" s="245">
        <v>100000</v>
      </c>
      <c r="V83" s="246"/>
    </row>
    <row r="84" spans="2:26" ht="18.5" thickBot="1">
      <c r="B84" s="97" t="s">
        <v>122</v>
      </c>
      <c r="C84" s="98"/>
      <c r="D84" s="98"/>
      <c r="E84" s="98"/>
      <c r="F84" s="99"/>
      <c r="G84" s="43" t="s">
        <v>565</v>
      </c>
      <c r="H84" s="245">
        <v>582300</v>
      </c>
      <c r="I84" s="246"/>
      <c r="J84" s="43" t="s">
        <v>566</v>
      </c>
      <c r="K84" s="245">
        <v>621500</v>
      </c>
      <c r="L84" s="246"/>
      <c r="M84" s="44" t="s">
        <v>267</v>
      </c>
      <c r="N84" s="43" t="s">
        <v>567</v>
      </c>
      <c r="O84" s="245">
        <v>981500</v>
      </c>
      <c r="P84" s="246"/>
      <c r="Q84" s="43" t="s">
        <v>490</v>
      </c>
      <c r="R84" s="245">
        <v>1037500</v>
      </c>
      <c r="S84" s="246"/>
      <c r="T84" s="43" t="s">
        <v>568</v>
      </c>
      <c r="U84" s="245">
        <v>1097500</v>
      </c>
      <c r="V84" s="246"/>
    </row>
    <row r="85" spans="2:26" ht="18.5" thickBot="1">
      <c r="B85" s="85" t="s">
        <v>225</v>
      </c>
      <c r="C85" s="86"/>
      <c r="D85" s="86"/>
      <c r="E85" s="86"/>
      <c r="F85" s="87"/>
      <c r="G85" s="43" t="s">
        <v>569</v>
      </c>
      <c r="H85" s="245">
        <f>SUM(H83:I84)</f>
        <v>682300</v>
      </c>
      <c r="I85" s="246"/>
      <c r="J85" s="43" t="s">
        <v>491</v>
      </c>
      <c r="K85" s="245">
        <f>SUM(K83:L84)</f>
        <v>721500</v>
      </c>
      <c r="L85" s="246"/>
      <c r="M85" s="44" t="s">
        <v>267</v>
      </c>
      <c r="N85" s="43" t="s">
        <v>492</v>
      </c>
      <c r="O85" s="245">
        <f>SUM(O83:P84)</f>
        <v>1081500</v>
      </c>
      <c r="P85" s="246"/>
      <c r="Q85" s="43" t="s">
        <v>570</v>
      </c>
      <c r="R85" s="245">
        <f>SUM(R83:S84)</f>
        <v>1137500</v>
      </c>
      <c r="S85" s="246"/>
      <c r="T85" s="43" t="s">
        <v>575</v>
      </c>
      <c r="U85" s="245">
        <f>SUM(U83:V84)</f>
        <v>1197500</v>
      </c>
      <c r="V85" s="246"/>
    </row>
    <row r="86" spans="2:26" ht="18.5" thickBot="1">
      <c r="B86" s="85" t="s">
        <v>226</v>
      </c>
      <c r="C86" s="86"/>
      <c r="D86" s="86"/>
      <c r="E86" s="86"/>
      <c r="F86" s="87"/>
      <c r="G86" s="43" t="s">
        <v>576</v>
      </c>
      <c r="H86" s="245">
        <f>H82+H85</f>
        <v>734780</v>
      </c>
      <c r="I86" s="246"/>
      <c r="J86" s="43" t="s">
        <v>577</v>
      </c>
      <c r="K86" s="245">
        <f>K82+K85</f>
        <v>729900</v>
      </c>
      <c r="L86" s="246"/>
      <c r="M86" s="44" t="s">
        <v>267</v>
      </c>
      <c r="N86" s="43" t="s">
        <v>578</v>
      </c>
      <c r="O86" s="245">
        <f>O82+O85</f>
        <v>1125900</v>
      </c>
      <c r="P86" s="246"/>
      <c r="Q86" s="43" t="s">
        <v>579</v>
      </c>
      <c r="R86" s="245">
        <f>R82+R85</f>
        <v>1187500</v>
      </c>
      <c r="S86" s="246"/>
      <c r="T86" s="43" t="s">
        <v>571</v>
      </c>
      <c r="U86" s="245">
        <f>U82+U85</f>
        <v>1253500</v>
      </c>
      <c r="V86" s="246"/>
    </row>
    <row r="87" spans="2:26" ht="18.5" thickBot="1"/>
    <row r="88" spans="2:26" ht="18.5" thickBot="1">
      <c r="S88" s="198" t="s">
        <v>227</v>
      </c>
      <c r="T88" s="199"/>
      <c r="U88" s="199"/>
      <c r="V88" s="200"/>
    </row>
    <row r="89" spans="2:26" ht="18.5" thickBot="1"/>
    <row r="90" spans="2:26" ht="18.5" thickBot="1">
      <c r="D90" s="71" t="s">
        <v>46</v>
      </c>
      <c r="E90" s="71"/>
      <c r="F90" s="71"/>
      <c r="G90" s="2" t="s">
        <v>45</v>
      </c>
      <c r="H90" s="72">
        <v>427</v>
      </c>
      <c r="I90" s="75"/>
      <c r="J90" s="73"/>
    </row>
    <row r="91" spans="2:26" ht="18.5" thickBot="1"/>
    <row r="92" spans="2:26" ht="18.5" thickBot="1">
      <c r="H92" s="85" t="s">
        <v>2</v>
      </c>
      <c r="I92" s="86"/>
      <c r="J92" s="87"/>
      <c r="L92" s="72" t="s">
        <v>635</v>
      </c>
      <c r="M92" s="75"/>
      <c r="N92" s="75"/>
      <c r="O92" s="75"/>
      <c r="P92" s="75"/>
      <c r="Q92" s="75"/>
      <c r="R92" s="75"/>
      <c r="S92" s="75"/>
      <c r="T92" s="75"/>
      <c r="U92" s="75"/>
      <c r="V92" s="73"/>
    </row>
    <row r="93" spans="2:26" ht="18.5" thickBot="1"/>
    <row r="94" spans="2:26" ht="18.5" thickBot="1">
      <c r="G94" s="71" t="s">
        <v>22</v>
      </c>
      <c r="H94" s="71"/>
      <c r="I94" s="71"/>
      <c r="J94" s="71"/>
      <c r="K94" s="71"/>
      <c r="L94" s="85" t="s">
        <v>13</v>
      </c>
      <c r="M94" s="86"/>
      <c r="N94" s="87"/>
      <c r="V94" s="71" t="s">
        <v>15</v>
      </c>
      <c r="W94" s="100"/>
      <c r="X94" s="85" t="s">
        <v>16</v>
      </c>
      <c r="Y94" s="86"/>
      <c r="Z94" s="87"/>
    </row>
    <row r="95" spans="2:26" ht="18.5" thickBot="1">
      <c r="G95" s="253" t="s">
        <v>639</v>
      </c>
      <c r="H95" s="253"/>
      <c r="I95" s="253"/>
      <c r="J95" s="253"/>
      <c r="W95" s="1"/>
    </row>
    <row r="96" spans="2:26" ht="18.5" thickBot="1">
      <c r="B96" s="123" t="s">
        <v>129</v>
      </c>
      <c r="C96" s="121"/>
      <c r="D96" s="121"/>
      <c r="E96" s="121"/>
      <c r="F96" s="122"/>
      <c r="G96" s="85" t="s">
        <v>64</v>
      </c>
      <c r="H96" s="86"/>
      <c r="I96" s="86"/>
      <c r="J96" s="87"/>
      <c r="K96" s="85" t="s">
        <v>493</v>
      </c>
      <c r="L96" s="86"/>
      <c r="M96" s="86"/>
      <c r="N96" s="87"/>
      <c r="O96" s="85" t="s">
        <v>284</v>
      </c>
      <c r="P96" s="86"/>
      <c r="Q96" s="86"/>
      <c r="R96" s="87"/>
      <c r="S96" s="85" t="s">
        <v>285</v>
      </c>
      <c r="T96" s="86"/>
      <c r="U96" s="86"/>
      <c r="V96" s="87"/>
      <c r="W96" s="85" t="s">
        <v>287</v>
      </c>
      <c r="X96" s="86"/>
      <c r="Y96" s="86"/>
      <c r="Z96" s="87"/>
    </row>
    <row r="97" spans="2:26" ht="18.5" thickBot="1">
      <c r="B97" s="124"/>
      <c r="C97" s="201"/>
      <c r="D97" s="201"/>
      <c r="E97" s="201"/>
      <c r="F97" s="125"/>
      <c r="G97" s="85" t="s">
        <v>231</v>
      </c>
      <c r="H97" s="86"/>
      <c r="I97" s="86"/>
      <c r="J97" s="87"/>
      <c r="K97" s="85" t="s">
        <v>231</v>
      </c>
      <c r="L97" s="86"/>
      <c r="M97" s="86"/>
      <c r="N97" s="87"/>
      <c r="O97" s="85" t="s">
        <v>231</v>
      </c>
      <c r="P97" s="86"/>
      <c r="Q97" s="86"/>
      <c r="R97" s="87"/>
      <c r="S97" s="85" t="s">
        <v>286</v>
      </c>
      <c r="T97" s="86"/>
      <c r="U97" s="86"/>
      <c r="V97" s="87"/>
      <c r="W97" s="85" t="s">
        <v>286</v>
      </c>
      <c r="X97" s="86"/>
      <c r="Y97" s="86"/>
      <c r="Z97" s="87"/>
    </row>
    <row r="98" spans="2:26" ht="18.5" thickBot="1">
      <c r="B98" s="97" t="s">
        <v>133</v>
      </c>
      <c r="C98" s="98"/>
      <c r="D98" s="98"/>
      <c r="E98" s="98"/>
      <c r="F98" s="99"/>
      <c r="G98" s="37">
        <v>28</v>
      </c>
      <c r="H98" s="250"/>
      <c r="I98" s="251"/>
      <c r="J98" s="252"/>
      <c r="K98" s="37">
        <v>29</v>
      </c>
      <c r="L98" s="91"/>
      <c r="M98" s="92"/>
      <c r="N98" s="93"/>
      <c r="O98" s="37">
        <v>30</v>
      </c>
      <c r="P98" s="91"/>
      <c r="Q98" s="92"/>
      <c r="R98" s="93"/>
      <c r="S98" s="247" t="s">
        <v>267</v>
      </c>
      <c r="T98" s="248"/>
      <c r="U98" s="248"/>
      <c r="V98" s="249"/>
      <c r="W98" s="247" t="s">
        <v>267</v>
      </c>
      <c r="X98" s="248"/>
      <c r="Y98" s="248"/>
      <c r="Z98" s="249"/>
    </row>
    <row r="99" spans="2:26" ht="18.5" thickBot="1">
      <c r="B99" s="97" t="s">
        <v>119</v>
      </c>
      <c r="C99" s="98"/>
      <c r="D99" s="98"/>
      <c r="E99" s="98"/>
      <c r="F99" s="99"/>
      <c r="G99" s="37">
        <v>31</v>
      </c>
      <c r="H99" s="250"/>
      <c r="I99" s="251"/>
      <c r="J99" s="252"/>
      <c r="K99" s="37">
        <v>32</v>
      </c>
      <c r="L99" s="91"/>
      <c r="M99" s="92"/>
      <c r="N99" s="93"/>
      <c r="O99" s="37">
        <v>33</v>
      </c>
      <c r="P99" s="91"/>
      <c r="Q99" s="92"/>
      <c r="R99" s="93"/>
      <c r="S99" s="247" t="s">
        <v>267</v>
      </c>
      <c r="T99" s="248"/>
      <c r="U99" s="248"/>
      <c r="V99" s="249"/>
      <c r="W99" s="247" t="s">
        <v>267</v>
      </c>
      <c r="X99" s="248"/>
      <c r="Y99" s="248"/>
      <c r="Z99" s="249"/>
    </row>
    <row r="100" spans="2:26" ht="18.5" customHeight="1" thickBot="1">
      <c r="B100" s="85" t="s">
        <v>223</v>
      </c>
      <c r="C100" s="86"/>
      <c r="D100" s="86"/>
      <c r="E100" s="86"/>
      <c r="F100" s="87"/>
      <c r="G100" s="37">
        <v>34</v>
      </c>
      <c r="H100" s="250"/>
      <c r="I100" s="251"/>
      <c r="J100" s="252"/>
      <c r="K100" s="37">
        <v>35</v>
      </c>
      <c r="L100" s="91"/>
      <c r="M100" s="92"/>
      <c r="N100" s="93"/>
      <c r="O100" s="37">
        <v>36</v>
      </c>
      <c r="P100" s="91"/>
      <c r="Q100" s="92"/>
      <c r="R100" s="93"/>
      <c r="S100" s="247" t="s">
        <v>267</v>
      </c>
      <c r="T100" s="248"/>
      <c r="U100" s="248"/>
      <c r="V100" s="249"/>
      <c r="W100" s="247" t="s">
        <v>267</v>
      </c>
      <c r="X100" s="248"/>
      <c r="Y100" s="248"/>
      <c r="Z100" s="249"/>
    </row>
    <row r="101" spans="2:26" ht="18.5" thickBot="1">
      <c r="B101" s="97" t="s">
        <v>120</v>
      </c>
      <c r="C101" s="98"/>
      <c r="D101" s="98"/>
      <c r="E101" s="98"/>
      <c r="F101" s="99"/>
      <c r="G101" s="37">
        <v>37</v>
      </c>
      <c r="H101" s="250"/>
      <c r="I101" s="251"/>
      <c r="J101" s="252"/>
      <c r="K101" s="37">
        <v>38</v>
      </c>
      <c r="L101" s="91"/>
      <c r="M101" s="92"/>
      <c r="N101" s="93"/>
      <c r="O101" s="37">
        <v>39</v>
      </c>
      <c r="P101" s="91"/>
      <c r="Q101" s="92"/>
      <c r="R101" s="93"/>
      <c r="S101" s="247" t="s">
        <v>267</v>
      </c>
      <c r="T101" s="248"/>
      <c r="U101" s="248"/>
      <c r="V101" s="249"/>
      <c r="W101" s="247" t="s">
        <v>267</v>
      </c>
      <c r="X101" s="248"/>
      <c r="Y101" s="248"/>
      <c r="Z101" s="249"/>
    </row>
    <row r="102" spans="2:26" ht="18.5" thickBot="1">
      <c r="B102" s="85" t="s">
        <v>224</v>
      </c>
      <c r="C102" s="86"/>
      <c r="D102" s="86"/>
      <c r="E102" s="86"/>
      <c r="F102" s="87"/>
      <c r="G102" s="37">
        <v>40</v>
      </c>
      <c r="H102" s="250"/>
      <c r="I102" s="251"/>
      <c r="J102" s="252"/>
      <c r="K102" s="37">
        <v>41</v>
      </c>
      <c r="L102" s="91"/>
      <c r="M102" s="92"/>
      <c r="N102" s="93"/>
      <c r="O102" s="37">
        <v>42</v>
      </c>
      <c r="P102" s="91"/>
      <c r="Q102" s="92"/>
      <c r="R102" s="93"/>
      <c r="S102" s="247" t="s">
        <v>267</v>
      </c>
      <c r="T102" s="248"/>
      <c r="U102" s="248"/>
      <c r="V102" s="249"/>
      <c r="W102" s="247" t="s">
        <v>267</v>
      </c>
      <c r="X102" s="248"/>
      <c r="Y102" s="248"/>
      <c r="Z102" s="249"/>
    </row>
    <row r="103" spans="2:26" ht="18.5" thickBot="1">
      <c r="B103" s="97" t="s">
        <v>121</v>
      </c>
      <c r="C103" s="98"/>
      <c r="D103" s="98"/>
      <c r="E103" s="98"/>
      <c r="F103" s="99"/>
      <c r="G103" s="37">
        <v>43</v>
      </c>
      <c r="H103" s="250"/>
      <c r="I103" s="251"/>
      <c r="J103" s="252"/>
      <c r="K103" s="37">
        <v>44</v>
      </c>
      <c r="L103" s="91"/>
      <c r="M103" s="92"/>
      <c r="N103" s="93"/>
      <c r="O103" s="37">
        <v>45</v>
      </c>
      <c r="P103" s="91"/>
      <c r="Q103" s="92"/>
      <c r="R103" s="93"/>
      <c r="S103" s="247" t="s">
        <v>267</v>
      </c>
      <c r="T103" s="248"/>
      <c r="U103" s="248"/>
      <c r="V103" s="249"/>
      <c r="W103" s="247" t="s">
        <v>267</v>
      </c>
      <c r="X103" s="248"/>
      <c r="Y103" s="248"/>
      <c r="Z103" s="249"/>
    </row>
    <row r="104" spans="2:26" ht="18.5" thickBot="1">
      <c r="B104" s="97" t="s">
        <v>122</v>
      </c>
      <c r="C104" s="98"/>
      <c r="D104" s="98"/>
      <c r="E104" s="98"/>
      <c r="F104" s="99"/>
      <c r="G104" s="37">
        <v>46</v>
      </c>
      <c r="H104" s="250"/>
      <c r="I104" s="251"/>
      <c r="J104" s="252"/>
      <c r="K104" s="37">
        <v>47</v>
      </c>
      <c r="L104" s="91"/>
      <c r="M104" s="92"/>
      <c r="N104" s="93"/>
      <c r="O104" s="37">
        <v>48</v>
      </c>
      <c r="P104" s="91"/>
      <c r="Q104" s="92"/>
      <c r="R104" s="93"/>
      <c r="S104" s="247" t="s">
        <v>267</v>
      </c>
      <c r="T104" s="248"/>
      <c r="U104" s="248"/>
      <c r="V104" s="249"/>
      <c r="W104" s="247" t="s">
        <v>267</v>
      </c>
      <c r="X104" s="248"/>
      <c r="Y104" s="248"/>
      <c r="Z104" s="249"/>
    </row>
    <row r="105" spans="2:26" ht="18.5" thickBot="1">
      <c r="B105" s="85" t="s">
        <v>225</v>
      </c>
      <c r="C105" s="86"/>
      <c r="D105" s="86"/>
      <c r="E105" s="86"/>
      <c r="F105" s="87"/>
      <c r="G105" s="37">
        <v>49</v>
      </c>
      <c r="H105" s="250"/>
      <c r="I105" s="251"/>
      <c r="J105" s="252"/>
      <c r="K105" s="37">
        <v>50</v>
      </c>
      <c r="L105" s="91"/>
      <c r="M105" s="92"/>
      <c r="N105" s="93"/>
      <c r="O105" s="37">
        <v>51</v>
      </c>
      <c r="P105" s="91"/>
      <c r="Q105" s="92"/>
      <c r="R105" s="93"/>
      <c r="S105" s="247" t="s">
        <v>267</v>
      </c>
      <c r="T105" s="248"/>
      <c r="U105" s="248"/>
      <c r="V105" s="249"/>
      <c r="W105" s="247" t="s">
        <v>267</v>
      </c>
      <c r="X105" s="248"/>
      <c r="Y105" s="248"/>
      <c r="Z105" s="249"/>
    </row>
    <row r="106" spans="2:26" ht="17.5" customHeight="1" thickBot="1">
      <c r="B106" s="85" t="s">
        <v>226</v>
      </c>
      <c r="C106" s="86"/>
      <c r="D106" s="86"/>
      <c r="E106" s="86"/>
      <c r="F106" s="87"/>
      <c r="G106" s="37">
        <v>52</v>
      </c>
      <c r="H106" s="250"/>
      <c r="I106" s="251"/>
      <c r="J106" s="252"/>
      <c r="K106" s="37">
        <v>53</v>
      </c>
      <c r="L106" s="250"/>
      <c r="M106" s="251"/>
      <c r="N106" s="252"/>
      <c r="O106" s="37">
        <v>54</v>
      </c>
      <c r="P106" s="91"/>
      <c r="Q106" s="92"/>
      <c r="R106" s="93"/>
      <c r="S106" s="247" t="s">
        <v>267</v>
      </c>
      <c r="T106" s="248"/>
      <c r="U106" s="248"/>
      <c r="V106" s="249"/>
      <c r="W106" s="247" t="s">
        <v>267</v>
      </c>
      <c r="X106" s="248"/>
      <c r="Y106" s="248"/>
      <c r="Z106" s="249"/>
    </row>
    <row r="109" spans="2:26" ht="18" customHeight="1">
      <c r="B109" s="197" t="s">
        <v>678</v>
      </c>
      <c r="C109" s="74"/>
      <c r="D109" s="74"/>
      <c r="E109" s="74"/>
      <c r="F109" s="74"/>
      <c r="G109" s="74"/>
      <c r="H109" s="74"/>
      <c r="I109" s="74"/>
      <c r="J109" s="74"/>
      <c r="K109" s="74"/>
      <c r="L109" s="74"/>
      <c r="M109" s="74"/>
      <c r="N109" s="74"/>
      <c r="O109" s="74"/>
      <c r="P109" s="74"/>
      <c r="Q109" s="74"/>
      <c r="R109" s="74"/>
      <c r="S109" s="74"/>
      <c r="T109" s="74"/>
      <c r="U109" s="74"/>
      <c r="V109" s="74"/>
      <c r="W109" s="74"/>
      <c r="X109" s="60"/>
      <c r="Y109" s="60"/>
      <c r="Z109" s="60"/>
    </row>
    <row r="110" spans="2:26" ht="18.5" thickBot="1"/>
    <row r="111" spans="2:26" ht="18.5" thickBot="1">
      <c r="D111" s="71" t="s">
        <v>46</v>
      </c>
      <c r="E111" s="71"/>
      <c r="F111" s="71"/>
      <c r="G111" s="2" t="s">
        <v>45</v>
      </c>
      <c r="H111" s="72">
        <v>407</v>
      </c>
      <c r="I111" s="75"/>
      <c r="J111" s="73"/>
    </row>
    <row r="112" spans="2:26" ht="18.5" thickBot="1"/>
    <row r="113" spans="2:25" ht="18.5" thickBot="1">
      <c r="H113" s="85" t="s">
        <v>6</v>
      </c>
      <c r="I113" s="86"/>
      <c r="J113" s="87"/>
      <c r="L113" s="72" t="s">
        <v>107</v>
      </c>
      <c r="M113" s="75"/>
      <c r="N113" s="75"/>
      <c r="O113" s="75"/>
      <c r="P113" s="75"/>
      <c r="Q113" s="75"/>
      <c r="R113" s="75"/>
      <c r="S113" s="75"/>
      <c r="T113" s="73"/>
    </row>
    <row r="114" spans="2:25" ht="18.5" thickBot="1"/>
    <row r="115" spans="2:25" ht="18.5" thickBot="1">
      <c r="G115" s="71" t="s">
        <v>22</v>
      </c>
      <c r="H115" s="71"/>
      <c r="I115" s="71"/>
      <c r="J115" s="71"/>
      <c r="K115" s="71"/>
      <c r="L115" s="85" t="s">
        <v>13</v>
      </c>
      <c r="M115" s="86"/>
      <c r="N115" s="87"/>
      <c r="P115" s="72" t="s">
        <v>24</v>
      </c>
      <c r="Q115" s="75"/>
      <c r="R115" s="75"/>
      <c r="S115" s="75"/>
      <c r="T115" s="75"/>
      <c r="U115" s="73"/>
    </row>
    <row r="116" spans="2:25" ht="18.5" thickBot="1"/>
    <row r="117" spans="2:25" ht="18.5" thickBot="1">
      <c r="B117" s="1" t="s">
        <v>240</v>
      </c>
      <c r="J117" s="1" t="s">
        <v>494</v>
      </c>
      <c r="U117" s="71" t="s">
        <v>15</v>
      </c>
      <c r="V117" s="100"/>
      <c r="W117" s="85" t="s">
        <v>16</v>
      </c>
      <c r="X117" s="86"/>
      <c r="Y117" s="87"/>
    </row>
    <row r="118" spans="2:25" ht="11.5" customHeight="1" thickBot="1"/>
    <row r="119" spans="2:25" ht="18.5" thickBot="1">
      <c r="B119" s="123" t="s">
        <v>129</v>
      </c>
      <c r="C119" s="121"/>
      <c r="D119" s="121"/>
      <c r="E119" s="121"/>
      <c r="F119" s="122"/>
      <c r="G119" s="85" t="s">
        <v>65</v>
      </c>
      <c r="H119" s="86"/>
      <c r="I119" s="87"/>
      <c r="J119" s="85" t="s">
        <v>222</v>
      </c>
      <c r="K119" s="86"/>
      <c r="L119" s="87"/>
      <c r="M119" s="42" t="s">
        <v>267</v>
      </c>
      <c r="N119" s="85" t="s">
        <v>222</v>
      </c>
      <c r="O119" s="86"/>
      <c r="P119" s="87"/>
      <c r="Q119" s="85" t="s">
        <v>222</v>
      </c>
      <c r="R119" s="86"/>
      <c r="S119" s="87"/>
      <c r="T119" s="85" t="s">
        <v>222</v>
      </c>
      <c r="U119" s="86"/>
      <c r="V119" s="87"/>
      <c r="W119" s="85" t="s">
        <v>230</v>
      </c>
      <c r="X119" s="86"/>
      <c r="Y119" s="87"/>
    </row>
    <row r="120" spans="2:25" ht="18.5" thickBot="1">
      <c r="B120" s="124"/>
      <c r="C120" s="201"/>
      <c r="D120" s="201"/>
      <c r="E120" s="201"/>
      <c r="F120" s="125"/>
      <c r="G120" s="85" t="s">
        <v>419</v>
      </c>
      <c r="H120" s="86"/>
      <c r="I120" s="87"/>
      <c r="J120" s="85" t="s">
        <v>420</v>
      </c>
      <c r="K120" s="86"/>
      <c r="L120" s="87"/>
      <c r="M120" s="42" t="s">
        <v>267</v>
      </c>
      <c r="N120" s="85" t="s">
        <v>219</v>
      </c>
      <c r="O120" s="86"/>
      <c r="P120" s="87"/>
      <c r="Q120" s="85" t="s">
        <v>220</v>
      </c>
      <c r="R120" s="86"/>
      <c r="S120" s="87"/>
      <c r="T120" s="85" t="s">
        <v>221</v>
      </c>
      <c r="U120" s="86"/>
      <c r="V120" s="87"/>
      <c r="W120" s="85" t="s">
        <v>231</v>
      </c>
      <c r="X120" s="86"/>
      <c r="Y120" s="87"/>
    </row>
    <row r="121" spans="2:25" ht="18.5" thickBot="1">
      <c r="B121" s="97" t="s">
        <v>141</v>
      </c>
      <c r="C121" s="98"/>
      <c r="D121" s="98"/>
      <c r="E121" s="98"/>
      <c r="F121" s="99"/>
      <c r="G121" s="43" t="s">
        <v>495</v>
      </c>
      <c r="H121" s="229">
        <v>44000</v>
      </c>
      <c r="I121" s="231"/>
      <c r="J121" s="43" t="s">
        <v>496</v>
      </c>
      <c r="K121" s="229">
        <v>104280</v>
      </c>
      <c r="L121" s="231"/>
      <c r="M121" s="42" t="s">
        <v>267</v>
      </c>
      <c r="N121" s="43" t="s">
        <v>572</v>
      </c>
      <c r="O121" s="88">
        <v>44000</v>
      </c>
      <c r="P121" s="90"/>
      <c r="Q121" s="43" t="s">
        <v>573</v>
      </c>
      <c r="R121" s="88">
        <v>57200</v>
      </c>
      <c r="S121" s="90"/>
      <c r="T121" s="43" t="s">
        <v>574</v>
      </c>
      <c r="U121" s="88">
        <v>61600</v>
      </c>
      <c r="V121" s="90"/>
      <c r="W121" s="43" t="s">
        <v>497</v>
      </c>
      <c r="X121" s="88">
        <v>649000</v>
      </c>
      <c r="Y121" s="90"/>
    </row>
    <row r="122" spans="2:25" ht="18.5" thickBot="1">
      <c r="B122" s="97" t="s">
        <v>142</v>
      </c>
      <c r="C122" s="98"/>
      <c r="D122" s="98"/>
      <c r="E122" s="98"/>
      <c r="F122" s="99"/>
      <c r="G122" s="43" t="s">
        <v>498</v>
      </c>
      <c r="H122" s="229">
        <v>0</v>
      </c>
      <c r="I122" s="231"/>
      <c r="J122" s="43" t="s">
        <v>580</v>
      </c>
      <c r="K122" s="229">
        <v>48000</v>
      </c>
      <c r="L122" s="231"/>
      <c r="M122" s="42" t="s">
        <v>267</v>
      </c>
      <c r="N122" s="43" t="s">
        <v>581</v>
      </c>
      <c r="O122" s="229">
        <v>0</v>
      </c>
      <c r="P122" s="231"/>
      <c r="Q122" s="43" t="s">
        <v>582</v>
      </c>
      <c r="R122" s="229">
        <v>0</v>
      </c>
      <c r="S122" s="231"/>
      <c r="T122" s="43" t="s">
        <v>499</v>
      </c>
      <c r="U122" s="229">
        <v>0</v>
      </c>
      <c r="V122" s="231"/>
      <c r="W122" s="43" t="s">
        <v>500</v>
      </c>
      <c r="X122" s="229">
        <v>48000</v>
      </c>
      <c r="Y122" s="231"/>
    </row>
    <row r="123" spans="2:25" ht="18.5" customHeight="1" thickBot="1">
      <c r="B123" s="150" t="s">
        <v>241</v>
      </c>
      <c r="C123" s="98"/>
      <c r="D123" s="98"/>
      <c r="E123" s="98"/>
      <c r="F123" s="99"/>
      <c r="G123" s="43" t="s">
        <v>583</v>
      </c>
      <c r="H123" s="229">
        <f>H121-H122</f>
        <v>44000</v>
      </c>
      <c r="I123" s="231"/>
      <c r="J123" s="43" t="s">
        <v>501</v>
      </c>
      <c r="K123" s="229">
        <f>K121-K122</f>
        <v>56280</v>
      </c>
      <c r="L123" s="231"/>
      <c r="M123" s="42" t="s">
        <v>267</v>
      </c>
      <c r="N123" s="43" t="s">
        <v>587</v>
      </c>
      <c r="O123" s="229">
        <f>O121-O122</f>
        <v>44000</v>
      </c>
      <c r="P123" s="231"/>
      <c r="Q123" s="43" t="s">
        <v>504</v>
      </c>
      <c r="R123" s="229">
        <f>R121-R122</f>
        <v>57200</v>
      </c>
      <c r="S123" s="231"/>
      <c r="T123" s="43" t="s">
        <v>591</v>
      </c>
      <c r="U123" s="229">
        <f>U121-U122</f>
        <v>61600</v>
      </c>
      <c r="V123" s="231"/>
      <c r="W123" s="43" t="s">
        <v>592</v>
      </c>
      <c r="X123" s="229">
        <f>X121-X122</f>
        <v>601000</v>
      </c>
      <c r="Y123" s="231"/>
    </row>
    <row r="124" spans="2:25" ht="18.5" thickBot="1">
      <c r="B124" s="97" t="s">
        <v>242</v>
      </c>
      <c r="C124" s="98"/>
      <c r="D124" s="98"/>
      <c r="E124" s="98"/>
      <c r="F124" s="99"/>
      <c r="G124" s="43" t="s">
        <v>584</v>
      </c>
      <c r="H124" s="229">
        <v>586500</v>
      </c>
      <c r="I124" s="231"/>
      <c r="J124" s="43" t="s">
        <v>502</v>
      </c>
      <c r="K124" s="229">
        <f>H125</f>
        <v>630500</v>
      </c>
      <c r="L124" s="231"/>
      <c r="M124" s="42" t="s">
        <v>267</v>
      </c>
      <c r="N124" s="43" t="s">
        <v>588</v>
      </c>
      <c r="O124" s="88">
        <v>1024700</v>
      </c>
      <c r="P124" s="90"/>
      <c r="Q124" s="43" t="s">
        <v>590</v>
      </c>
      <c r="R124" s="229">
        <f>O125</f>
        <v>1068700</v>
      </c>
      <c r="S124" s="231"/>
      <c r="T124" s="43" t="s">
        <v>505</v>
      </c>
      <c r="U124" s="229">
        <f>R125</f>
        <v>1125900</v>
      </c>
      <c r="V124" s="231"/>
      <c r="W124" s="43" t="s">
        <v>507</v>
      </c>
      <c r="X124" s="88">
        <f>H124</f>
        <v>586500</v>
      </c>
      <c r="Y124" s="90"/>
    </row>
    <row r="125" spans="2:25" ht="18.5" thickBot="1">
      <c r="B125" s="97" t="s">
        <v>243</v>
      </c>
      <c r="C125" s="98"/>
      <c r="D125" s="98"/>
      <c r="E125" s="98"/>
      <c r="F125" s="99"/>
      <c r="G125" s="43" t="s">
        <v>585</v>
      </c>
      <c r="H125" s="229">
        <f>SUM(H123:I124)</f>
        <v>630500</v>
      </c>
      <c r="I125" s="231"/>
      <c r="J125" s="43" t="s">
        <v>586</v>
      </c>
      <c r="K125" s="229">
        <f>SUM(K123:L124)</f>
        <v>686780</v>
      </c>
      <c r="L125" s="231"/>
      <c r="M125" s="42" t="s">
        <v>267</v>
      </c>
      <c r="N125" s="43" t="s">
        <v>503</v>
      </c>
      <c r="O125" s="229">
        <f>SUM(O123:P124)</f>
        <v>1068700</v>
      </c>
      <c r="P125" s="231"/>
      <c r="Q125" s="43" t="s">
        <v>589</v>
      </c>
      <c r="R125" s="229">
        <f>SUM(R123:S124)</f>
        <v>1125900</v>
      </c>
      <c r="S125" s="231"/>
      <c r="T125" s="43" t="s">
        <v>506</v>
      </c>
      <c r="U125" s="229">
        <f>SUM(U123:V124)</f>
        <v>1187500</v>
      </c>
      <c r="V125" s="231"/>
      <c r="W125" s="43" t="s">
        <v>508</v>
      </c>
      <c r="X125" s="229">
        <f>SUM(X123:Y124)</f>
        <v>1187500</v>
      </c>
      <c r="Y125" s="231"/>
    </row>
    <row r="126" spans="2:25" ht="18.5" thickBot="1">
      <c r="B126" s="1" t="s">
        <v>456</v>
      </c>
    </row>
    <row r="127" spans="2:25" ht="7.5" customHeight="1">
      <c r="B127" s="1"/>
      <c r="W127" s="171" t="s">
        <v>640</v>
      </c>
      <c r="X127" s="172"/>
      <c r="Y127" s="173"/>
    </row>
    <row r="128" spans="2:25" ht="6" customHeight="1" thickBot="1">
      <c r="W128" s="177"/>
      <c r="X128" s="178"/>
      <c r="Y128" s="179"/>
    </row>
    <row r="129" spans="2:26" ht="18.5" thickBot="1"/>
    <row r="130" spans="2:26" ht="18.5" thickBot="1">
      <c r="D130" s="71" t="s">
        <v>46</v>
      </c>
      <c r="E130" s="71"/>
      <c r="F130" s="71"/>
      <c r="G130" s="2" t="s">
        <v>45</v>
      </c>
      <c r="H130" s="72">
        <v>437</v>
      </c>
      <c r="I130" s="75"/>
      <c r="J130" s="73"/>
    </row>
    <row r="131" spans="2:26" ht="18.5" thickBot="1"/>
    <row r="132" spans="2:26" ht="18.5" thickBot="1">
      <c r="H132" s="85" t="s">
        <v>6</v>
      </c>
      <c r="I132" s="86"/>
      <c r="J132" s="87"/>
      <c r="L132" s="72" t="s">
        <v>637</v>
      </c>
      <c r="M132" s="75"/>
      <c r="N132" s="75"/>
      <c r="O132" s="75"/>
      <c r="P132" s="75"/>
      <c r="Q132" s="75"/>
      <c r="R132" s="75"/>
      <c r="S132" s="75"/>
      <c r="T132" s="75"/>
      <c r="U132" s="75"/>
      <c r="V132" s="73"/>
    </row>
    <row r="133" spans="2:26" ht="18.5" thickBot="1"/>
    <row r="134" spans="2:26" ht="18.5" thickBot="1">
      <c r="G134" s="71" t="s">
        <v>22</v>
      </c>
      <c r="H134" s="71"/>
      <c r="I134" s="71"/>
      <c r="J134" s="71"/>
      <c r="K134" s="71"/>
      <c r="L134" s="85" t="s">
        <v>13</v>
      </c>
      <c r="M134" s="86"/>
      <c r="N134" s="87"/>
      <c r="V134" s="71" t="s">
        <v>15</v>
      </c>
      <c r="W134" s="100"/>
      <c r="X134" s="85" t="s">
        <v>16</v>
      </c>
      <c r="Y134" s="86"/>
      <c r="Z134" s="87"/>
    </row>
    <row r="135" spans="2:26" ht="18.5" thickBot="1">
      <c r="G135" s="253" t="s">
        <v>639</v>
      </c>
      <c r="H135" s="253"/>
      <c r="I135" s="253"/>
      <c r="J135" s="253"/>
      <c r="W135" s="1"/>
    </row>
    <row r="136" spans="2:26" ht="18.5" thickBot="1">
      <c r="B136" s="123" t="s">
        <v>129</v>
      </c>
      <c r="C136" s="121"/>
      <c r="D136" s="121"/>
      <c r="E136" s="121"/>
      <c r="F136" s="122"/>
      <c r="G136" s="85" t="s">
        <v>64</v>
      </c>
      <c r="H136" s="86"/>
      <c r="I136" s="86"/>
      <c r="J136" s="87"/>
      <c r="K136" s="85" t="s">
        <v>509</v>
      </c>
      <c r="L136" s="86"/>
      <c r="M136" s="86"/>
      <c r="N136" s="87"/>
      <c r="O136" s="85" t="s">
        <v>284</v>
      </c>
      <c r="P136" s="86"/>
      <c r="Q136" s="86"/>
      <c r="R136" s="87"/>
      <c r="S136" s="85" t="s">
        <v>285</v>
      </c>
      <c r="T136" s="86"/>
      <c r="U136" s="86"/>
      <c r="V136" s="87"/>
      <c r="W136" s="85" t="s">
        <v>287</v>
      </c>
      <c r="X136" s="86"/>
      <c r="Y136" s="86"/>
      <c r="Z136" s="87"/>
    </row>
    <row r="137" spans="2:26" ht="18.5" thickBot="1">
      <c r="B137" s="124"/>
      <c r="C137" s="201"/>
      <c r="D137" s="201"/>
      <c r="E137" s="201"/>
      <c r="F137" s="125"/>
      <c r="G137" s="85" t="s">
        <v>231</v>
      </c>
      <c r="H137" s="86"/>
      <c r="I137" s="86"/>
      <c r="J137" s="87"/>
      <c r="K137" s="85" t="s">
        <v>231</v>
      </c>
      <c r="L137" s="86"/>
      <c r="M137" s="86"/>
      <c r="N137" s="87"/>
      <c r="O137" s="85" t="s">
        <v>231</v>
      </c>
      <c r="P137" s="86"/>
      <c r="Q137" s="86"/>
      <c r="R137" s="87"/>
      <c r="S137" s="85" t="s">
        <v>286</v>
      </c>
      <c r="T137" s="86"/>
      <c r="U137" s="86"/>
      <c r="V137" s="87"/>
      <c r="W137" s="85" t="s">
        <v>286</v>
      </c>
      <c r="X137" s="86"/>
      <c r="Y137" s="86"/>
      <c r="Z137" s="87"/>
    </row>
    <row r="138" spans="2:26" ht="18.5" thickBot="1">
      <c r="B138" s="97" t="s">
        <v>141</v>
      </c>
      <c r="C138" s="98"/>
      <c r="D138" s="98"/>
      <c r="E138" s="98"/>
      <c r="F138" s="99"/>
      <c r="G138" s="37">
        <v>55</v>
      </c>
      <c r="H138" s="250"/>
      <c r="I138" s="251"/>
      <c r="J138" s="252"/>
      <c r="K138" s="37">
        <v>56</v>
      </c>
      <c r="L138" s="91"/>
      <c r="M138" s="92"/>
      <c r="N138" s="93"/>
      <c r="O138" s="37">
        <v>57</v>
      </c>
      <c r="P138" s="91"/>
      <c r="Q138" s="92"/>
      <c r="R138" s="93"/>
      <c r="S138" s="247" t="s">
        <v>267</v>
      </c>
      <c r="T138" s="248"/>
      <c r="U138" s="248"/>
      <c r="V138" s="249"/>
      <c r="W138" s="247" t="s">
        <v>267</v>
      </c>
      <c r="X138" s="248"/>
      <c r="Y138" s="248"/>
      <c r="Z138" s="249"/>
    </row>
    <row r="139" spans="2:26" ht="18.5" thickBot="1">
      <c r="B139" s="97" t="s">
        <v>142</v>
      </c>
      <c r="C139" s="98"/>
      <c r="D139" s="98"/>
      <c r="E139" s="98"/>
      <c r="F139" s="99"/>
      <c r="G139" s="37">
        <v>58</v>
      </c>
      <c r="H139" s="250"/>
      <c r="I139" s="251"/>
      <c r="J139" s="252"/>
      <c r="K139" s="37">
        <v>59</v>
      </c>
      <c r="L139" s="91"/>
      <c r="M139" s="92"/>
      <c r="N139" s="93"/>
      <c r="O139" s="37">
        <v>60</v>
      </c>
      <c r="P139" s="91"/>
      <c r="Q139" s="92"/>
      <c r="R139" s="93"/>
      <c r="S139" s="247" t="s">
        <v>267</v>
      </c>
      <c r="T139" s="248"/>
      <c r="U139" s="248"/>
      <c r="V139" s="249"/>
      <c r="W139" s="247" t="s">
        <v>267</v>
      </c>
      <c r="X139" s="248"/>
      <c r="Y139" s="248"/>
      <c r="Z139" s="249"/>
    </row>
    <row r="140" spans="2:26" ht="18.5" thickBot="1">
      <c r="B140" s="150" t="s">
        <v>241</v>
      </c>
      <c r="C140" s="98"/>
      <c r="D140" s="98"/>
      <c r="E140" s="98"/>
      <c r="F140" s="99"/>
      <c r="G140" s="37">
        <v>61</v>
      </c>
      <c r="H140" s="250"/>
      <c r="I140" s="251"/>
      <c r="J140" s="252"/>
      <c r="K140" s="37">
        <v>62</v>
      </c>
      <c r="L140" s="250"/>
      <c r="M140" s="251"/>
      <c r="N140" s="252"/>
      <c r="O140" s="37">
        <v>63</v>
      </c>
      <c r="P140" s="91"/>
      <c r="Q140" s="92"/>
      <c r="R140" s="93"/>
      <c r="S140" s="247" t="s">
        <v>267</v>
      </c>
      <c r="T140" s="248"/>
      <c r="U140" s="248"/>
      <c r="V140" s="249"/>
      <c r="W140" s="247" t="s">
        <v>267</v>
      </c>
      <c r="X140" s="248"/>
      <c r="Y140" s="248"/>
      <c r="Z140" s="249"/>
    </row>
    <row r="141" spans="2:26" ht="18.5" thickBot="1">
      <c r="B141" s="97" t="s">
        <v>242</v>
      </c>
      <c r="C141" s="98"/>
      <c r="D141" s="98"/>
      <c r="E141" s="98"/>
      <c r="F141" s="99"/>
      <c r="G141" s="37">
        <v>64</v>
      </c>
      <c r="H141" s="250"/>
      <c r="I141" s="251"/>
      <c r="J141" s="252"/>
      <c r="K141" s="37">
        <v>65</v>
      </c>
      <c r="L141" s="91"/>
      <c r="M141" s="92"/>
      <c r="N141" s="93"/>
      <c r="O141" s="37">
        <v>66</v>
      </c>
      <c r="P141" s="91"/>
      <c r="Q141" s="92"/>
      <c r="R141" s="93"/>
      <c r="S141" s="247" t="s">
        <v>267</v>
      </c>
      <c r="T141" s="248"/>
      <c r="U141" s="248"/>
      <c r="V141" s="249"/>
      <c r="W141" s="247" t="s">
        <v>267</v>
      </c>
      <c r="X141" s="248"/>
      <c r="Y141" s="248"/>
      <c r="Z141" s="249"/>
    </row>
    <row r="142" spans="2:26" ht="18.5" thickBot="1">
      <c r="B142" s="97" t="s">
        <v>243</v>
      </c>
      <c r="C142" s="98"/>
      <c r="D142" s="98"/>
      <c r="E142" s="98"/>
      <c r="F142" s="99"/>
      <c r="G142" s="37">
        <v>67</v>
      </c>
      <c r="H142" s="250"/>
      <c r="I142" s="251"/>
      <c r="J142" s="252"/>
      <c r="K142" s="37">
        <v>68</v>
      </c>
      <c r="L142" s="250"/>
      <c r="M142" s="251"/>
      <c r="N142" s="252"/>
      <c r="O142" s="37">
        <v>69</v>
      </c>
      <c r="P142" s="91"/>
      <c r="Q142" s="92"/>
      <c r="R142" s="93"/>
      <c r="S142" s="247" t="s">
        <v>267</v>
      </c>
      <c r="T142" s="248"/>
      <c r="U142" s="248"/>
      <c r="V142" s="249"/>
      <c r="W142" s="247" t="s">
        <v>267</v>
      </c>
      <c r="X142" s="248"/>
      <c r="Y142" s="248"/>
      <c r="Z142" s="249"/>
    </row>
    <row r="146" spans="2:26">
      <c r="B146" s="65" t="s">
        <v>679</v>
      </c>
      <c r="C146" s="59"/>
      <c r="D146" s="59"/>
      <c r="E146" s="59"/>
      <c r="F146" s="59"/>
      <c r="G146" s="59"/>
      <c r="H146" s="59"/>
      <c r="I146" s="59"/>
      <c r="J146" s="59"/>
      <c r="K146" s="59"/>
      <c r="L146" s="59"/>
      <c r="M146" s="59"/>
      <c r="N146" s="59"/>
      <c r="O146" s="59"/>
      <c r="P146" s="59"/>
      <c r="Q146" s="59"/>
      <c r="R146" s="59"/>
      <c r="S146" s="59"/>
      <c r="T146" s="59"/>
      <c r="U146" s="59"/>
      <c r="V146" s="59"/>
      <c r="W146" s="59"/>
      <c r="X146" s="60"/>
      <c r="Y146" s="60"/>
      <c r="Z146" s="60"/>
    </row>
    <row r="148" spans="2:26" ht="18.5" thickBot="1"/>
    <row r="149" spans="2:26" ht="18.5" thickBot="1">
      <c r="D149" s="71" t="s">
        <v>46</v>
      </c>
      <c r="E149" s="71"/>
      <c r="F149" s="71"/>
      <c r="G149" s="2" t="s">
        <v>45</v>
      </c>
      <c r="H149" s="72">
        <v>422</v>
      </c>
      <c r="I149" s="75"/>
      <c r="J149" s="73"/>
    </row>
    <row r="150" spans="2:26" ht="18.5" thickBot="1"/>
    <row r="151" spans="2:26" ht="18.5" thickBot="1">
      <c r="H151" s="85" t="s">
        <v>257</v>
      </c>
      <c r="I151" s="86"/>
      <c r="J151" s="87"/>
      <c r="L151" s="72" t="s">
        <v>106</v>
      </c>
      <c r="M151" s="75"/>
      <c r="N151" s="75"/>
      <c r="O151" s="75"/>
      <c r="P151" s="75"/>
      <c r="Q151" s="75"/>
      <c r="R151" s="75"/>
      <c r="S151" s="75"/>
      <c r="T151" s="73"/>
    </row>
    <row r="152" spans="2:26" ht="18.5" thickBot="1"/>
    <row r="153" spans="2:26" ht="18.5" thickBot="1">
      <c r="G153" s="71" t="s">
        <v>22</v>
      </c>
      <c r="H153" s="71"/>
      <c r="I153" s="71"/>
      <c r="J153" s="71"/>
      <c r="K153" s="71"/>
      <c r="L153" s="85" t="s">
        <v>13</v>
      </c>
      <c r="M153" s="86"/>
      <c r="N153" s="87"/>
      <c r="P153" s="72" t="s">
        <v>24</v>
      </c>
      <c r="Q153" s="75"/>
      <c r="R153" s="75"/>
      <c r="S153" s="75"/>
      <c r="T153" s="75"/>
      <c r="U153" s="73"/>
    </row>
    <row r="154" spans="2:26" ht="18.5" thickBot="1"/>
    <row r="155" spans="2:26" ht="18.5" thickBot="1">
      <c r="B155" s="1" t="s">
        <v>273</v>
      </c>
      <c r="I155" s="1" t="s">
        <v>510</v>
      </c>
      <c r="U155" s="71" t="s">
        <v>15</v>
      </c>
      <c r="V155" s="100"/>
      <c r="W155" s="85" t="s">
        <v>16</v>
      </c>
      <c r="X155" s="86"/>
      <c r="Y155" s="87"/>
    </row>
    <row r="156" spans="2:26" ht="18.5" thickBot="1"/>
    <row r="157" spans="2:26" ht="18.5" thickBot="1">
      <c r="B157" s="123" t="s">
        <v>129</v>
      </c>
      <c r="C157" s="121"/>
      <c r="D157" s="121"/>
      <c r="E157" s="121"/>
      <c r="F157" s="122"/>
      <c r="G157" s="85" t="s">
        <v>65</v>
      </c>
      <c r="H157" s="86"/>
      <c r="I157" s="87"/>
      <c r="J157" s="85" t="s">
        <v>222</v>
      </c>
      <c r="K157" s="86"/>
      <c r="L157" s="87"/>
      <c r="M157" s="42" t="s">
        <v>267</v>
      </c>
      <c r="N157" s="85" t="s">
        <v>222</v>
      </c>
      <c r="O157" s="86"/>
      <c r="P157" s="87"/>
      <c r="Q157" s="85" t="s">
        <v>222</v>
      </c>
      <c r="R157" s="86"/>
      <c r="S157" s="87"/>
      <c r="T157" s="85" t="s">
        <v>222</v>
      </c>
      <c r="U157" s="86"/>
      <c r="V157" s="87"/>
      <c r="W157" s="85" t="s">
        <v>230</v>
      </c>
      <c r="X157" s="86"/>
      <c r="Y157" s="87"/>
    </row>
    <row r="158" spans="2:26" ht="18.5" thickBot="1">
      <c r="B158" s="124"/>
      <c r="C158" s="201"/>
      <c r="D158" s="201"/>
      <c r="E158" s="201"/>
      <c r="F158" s="125"/>
      <c r="G158" s="85" t="s">
        <v>419</v>
      </c>
      <c r="H158" s="86"/>
      <c r="I158" s="87"/>
      <c r="J158" s="85" t="s">
        <v>420</v>
      </c>
      <c r="K158" s="86"/>
      <c r="L158" s="87"/>
      <c r="M158" s="42" t="s">
        <v>267</v>
      </c>
      <c r="N158" s="85" t="s">
        <v>219</v>
      </c>
      <c r="O158" s="86"/>
      <c r="P158" s="87"/>
      <c r="Q158" s="85" t="s">
        <v>220</v>
      </c>
      <c r="R158" s="86"/>
      <c r="S158" s="87"/>
      <c r="T158" s="85" t="s">
        <v>221</v>
      </c>
      <c r="U158" s="86"/>
      <c r="V158" s="87"/>
      <c r="W158" s="85" t="s">
        <v>231</v>
      </c>
      <c r="X158" s="86"/>
      <c r="Y158" s="87"/>
    </row>
    <row r="159" spans="2:26" ht="18.5" thickBot="1">
      <c r="B159" s="97" t="s">
        <v>274</v>
      </c>
      <c r="C159" s="98"/>
      <c r="D159" s="98"/>
      <c r="E159" s="98"/>
      <c r="F159" s="99"/>
      <c r="G159" s="43" t="s">
        <v>511</v>
      </c>
      <c r="H159" s="229">
        <v>44800</v>
      </c>
      <c r="I159" s="231"/>
      <c r="J159" s="43" t="s">
        <v>512</v>
      </c>
      <c r="K159" s="229">
        <v>39200</v>
      </c>
      <c r="L159" s="231"/>
      <c r="M159" s="42" t="s">
        <v>267</v>
      </c>
      <c r="N159" s="43" t="s">
        <v>593</v>
      </c>
      <c r="O159" s="88">
        <v>52000</v>
      </c>
      <c r="P159" s="90"/>
      <c r="Q159" s="43" t="s">
        <v>594</v>
      </c>
      <c r="R159" s="88">
        <v>56000</v>
      </c>
      <c r="S159" s="90"/>
      <c r="T159" s="43" t="s">
        <v>513</v>
      </c>
      <c r="U159" s="88">
        <v>60000</v>
      </c>
      <c r="V159" s="90"/>
      <c r="W159" s="43" t="s">
        <v>514</v>
      </c>
      <c r="X159" s="88">
        <v>560000</v>
      </c>
      <c r="Y159" s="90"/>
    </row>
    <row r="160" spans="2:26" ht="18.5" thickBot="1">
      <c r="B160" s="97" t="s">
        <v>275</v>
      </c>
      <c r="C160" s="98"/>
      <c r="D160" s="98"/>
      <c r="E160" s="98"/>
      <c r="F160" s="99"/>
      <c r="G160" s="43" t="s">
        <v>595</v>
      </c>
      <c r="H160" s="229">
        <v>-5280</v>
      </c>
      <c r="I160" s="231"/>
      <c r="J160" s="43" t="s">
        <v>515</v>
      </c>
      <c r="K160" s="229">
        <v>61160</v>
      </c>
      <c r="L160" s="231"/>
      <c r="M160" s="42" t="s">
        <v>267</v>
      </c>
      <c r="N160" s="43" t="s">
        <v>516</v>
      </c>
      <c r="O160" s="229">
        <v>-13200</v>
      </c>
      <c r="P160" s="231"/>
      <c r="Q160" s="43" t="s">
        <v>596</v>
      </c>
      <c r="R160" s="229">
        <v>-4400</v>
      </c>
      <c r="S160" s="231"/>
      <c r="T160" s="43" t="s">
        <v>597</v>
      </c>
      <c r="U160" s="229">
        <v>-4400</v>
      </c>
      <c r="V160" s="231"/>
      <c r="W160" s="43" t="s">
        <v>517</v>
      </c>
      <c r="X160" s="229">
        <v>33000</v>
      </c>
      <c r="Y160" s="231"/>
    </row>
    <row r="161" spans="2:26" ht="18.5" thickBot="1">
      <c r="B161" s="97" t="s">
        <v>276</v>
      </c>
      <c r="C161" s="98"/>
      <c r="D161" s="98"/>
      <c r="E161" s="98"/>
      <c r="F161" s="99"/>
      <c r="G161" s="43" t="s">
        <v>518</v>
      </c>
      <c r="H161" s="229">
        <v>4480</v>
      </c>
      <c r="I161" s="231"/>
      <c r="J161" s="43" t="s">
        <v>598</v>
      </c>
      <c r="K161" s="229">
        <v>-44080</v>
      </c>
      <c r="L161" s="231"/>
      <c r="M161" s="42" t="s">
        <v>267</v>
      </c>
      <c r="N161" s="43" t="s">
        <v>519</v>
      </c>
      <c r="O161" s="88">
        <v>5200</v>
      </c>
      <c r="P161" s="90"/>
      <c r="Q161" s="43" t="s">
        <v>520</v>
      </c>
      <c r="R161" s="88">
        <v>5600</v>
      </c>
      <c r="S161" s="90"/>
      <c r="T161" s="43" t="s">
        <v>599</v>
      </c>
      <c r="U161" s="88">
        <v>6000</v>
      </c>
      <c r="V161" s="90"/>
      <c r="W161" s="43" t="s">
        <v>600</v>
      </c>
      <c r="X161" s="88">
        <v>8000</v>
      </c>
      <c r="Y161" s="90"/>
    </row>
    <row r="162" spans="2:26" ht="18.5" customHeight="1" thickBot="1">
      <c r="B162" s="150" t="s">
        <v>277</v>
      </c>
      <c r="C162" s="98"/>
      <c r="D162" s="98"/>
      <c r="E162" s="98"/>
      <c r="F162" s="99"/>
      <c r="G162" s="43" t="s">
        <v>521</v>
      </c>
      <c r="H162" s="229">
        <f>SUM(H159:I161)</f>
        <v>44000</v>
      </c>
      <c r="I162" s="231"/>
      <c r="J162" s="43" t="s">
        <v>522</v>
      </c>
      <c r="K162" s="229">
        <f>SUM(K159:L161)</f>
        <v>56280</v>
      </c>
      <c r="L162" s="231"/>
      <c r="M162" s="42" t="s">
        <v>267</v>
      </c>
      <c r="N162" s="43" t="s">
        <v>601</v>
      </c>
      <c r="O162" s="88">
        <f>SUM(O159:P161)</f>
        <v>44000</v>
      </c>
      <c r="P162" s="90"/>
      <c r="Q162" s="43" t="s">
        <v>523</v>
      </c>
      <c r="R162" s="88">
        <f>SUM(R159:S161)</f>
        <v>57200</v>
      </c>
      <c r="S162" s="90"/>
      <c r="T162" s="43" t="s">
        <v>524</v>
      </c>
      <c r="U162" s="88">
        <f>SUM(U159:V161)</f>
        <v>61600</v>
      </c>
      <c r="V162" s="90"/>
      <c r="W162" s="43" t="s">
        <v>602</v>
      </c>
      <c r="X162" s="88">
        <f>SUM(X159:Y161)</f>
        <v>601000</v>
      </c>
      <c r="Y162" s="90"/>
    </row>
    <row r="163" spans="2:26" ht="18.5" customHeight="1" thickBot="1">
      <c r="B163" s="150" t="s">
        <v>278</v>
      </c>
      <c r="C163" s="98"/>
      <c r="D163" s="98"/>
      <c r="E163" s="98"/>
      <c r="F163" s="99"/>
      <c r="G163" s="229">
        <v>0</v>
      </c>
      <c r="H163" s="230"/>
      <c r="I163" s="231"/>
      <c r="J163" s="88">
        <v>0</v>
      </c>
      <c r="K163" s="89"/>
      <c r="L163" s="90"/>
      <c r="M163" s="42" t="s">
        <v>267</v>
      </c>
      <c r="N163" s="88">
        <v>0</v>
      </c>
      <c r="O163" s="89"/>
      <c r="P163" s="90"/>
      <c r="Q163" s="88">
        <v>0</v>
      </c>
      <c r="R163" s="89"/>
      <c r="S163" s="90"/>
      <c r="T163" s="88">
        <v>0</v>
      </c>
      <c r="U163" s="89"/>
      <c r="V163" s="90"/>
      <c r="W163" s="88">
        <f t="shared" ref="W163:W164" si="0">SUM(G163:V163)</f>
        <v>0</v>
      </c>
      <c r="X163" s="89"/>
      <c r="Y163" s="90"/>
    </row>
    <row r="164" spans="2:26" ht="18.5" customHeight="1" thickBot="1">
      <c r="B164" s="150" t="s">
        <v>279</v>
      </c>
      <c r="C164" s="98"/>
      <c r="D164" s="98"/>
      <c r="E164" s="98"/>
      <c r="F164" s="99"/>
      <c r="G164" s="229">
        <v>0</v>
      </c>
      <c r="H164" s="230"/>
      <c r="I164" s="231"/>
      <c r="J164" s="88">
        <v>0</v>
      </c>
      <c r="K164" s="89"/>
      <c r="L164" s="90"/>
      <c r="M164" s="42" t="s">
        <v>267</v>
      </c>
      <c r="N164" s="88">
        <v>0</v>
      </c>
      <c r="O164" s="89"/>
      <c r="P164" s="90"/>
      <c r="Q164" s="88">
        <v>0</v>
      </c>
      <c r="R164" s="89"/>
      <c r="S164" s="90"/>
      <c r="T164" s="88">
        <v>0</v>
      </c>
      <c r="U164" s="89"/>
      <c r="V164" s="90"/>
      <c r="W164" s="88">
        <f t="shared" si="0"/>
        <v>0</v>
      </c>
      <c r="X164" s="89"/>
      <c r="Y164" s="90"/>
    </row>
    <row r="165" spans="2:26" ht="32.5" customHeight="1" thickBot="1">
      <c r="B165" s="150" t="s">
        <v>280</v>
      </c>
      <c r="C165" s="98"/>
      <c r="D165" s="98"/>
      <c r="E165" s="98"/>
      <c r="F165" s="99"/>
      <c r="G165" s="43" t="s">
        <v>603</v>
      </c>
      <c r="H165" s="229">
        <f>SUM(H162:I164)</f>
        <v>44000</v>
      </c>
      <c r="I165" s="231"/>
      <c r="J165" s="43" t="s">
        <v>604</v>
      </c>
      <c r="K165" s="229">
        <f>SUM(K162:L164)</f>
        <v>56280</v>
      </c>
      <c r="L165" s="231"/>
      <c r="M165" s="42" t="s">
        <v>267</v>
      </c>
      <c r="N165" s="43" t="s">
        <v>605</v>
      </c>
      <c r="O165" s="229">
        <f>SUM(O162:P164)</f>
        <v>44000</v>
      </c>
      <c r="P165" s="231"/>
      <c r="Q165" s="43" t="s">
        <v>530</v>
      </c>
      <c r="R165" s="229">
        <f>SUM(R162:S164)</f>
        <v>57200</v>
      </c>
      <c r="S165" s="231"/>
      <c r="T165" s="43" t="s">
        <v>532</v>
      </c>
      <c r="U165" s="229">
        <f>SUM(U162:V164)</f>
        <v>61600</v>
      </c>
      <c r="V165" s="231"/>
      <c r="W165" s="43" t="s">
        <v>533</v>
      </c>
      <c r="X165" s="88">
        <f>SUM(X162:Y164)</f>
        <v>601000</v>
      </c>
      <c r="Y165" s="90"/>
    </row>
    <row r="166" spans="2:26" ht="37" customHeight="1" thickBot="1">
      <c r="B166" s="150" t="s">
        <v>281</v>
      </c>
      <c r="C166" s="98"/>
      <c r="D166" s="98"/>
      <c r="E166" s="98"/>
      <c r="F166" s="99"/>
      <c r="G166" s="43" t="s">
        <v>525</v>
      </c>
      <c r="H166" s="229">
        <v>586500</v>
      </c>
      <c r="I166" s="231"/>
      <c r="J166" s="43" t="s">
        <v>527</v>
      </c>
      <c r="K166" s="229">
        <f>H167</f>
        <v>630500</v>
      </c>
      <c r="L166" s="231"/>
      <c r="M166" s="42" t="s">
        <v>267</v>
      </c>
      <c r="N166" s="43" t="s">
        <v>606</v>
      </c>
      <c r="O166" s="229">
        <v>1024700</v>
      </c>
      <c r="P166" s="231"/>
      <c r="Q166" s="43" t="s">
        <v>607</v>
      </c>
      <c r="R166" s="229">
        <f>O167</f>
        <v>1068700</v>
      </c>
      <c r="S166" s="231"/>
      <c r="T166" s="43" t="s">
        <v>608</v>
      </c>
      <c r="U166" s="229">
        <f>R167</f>
        <v>1125900</v>
      </c>
      <c r="V166" s="231"/>
      <c r="W166" s="43" t="s">
        <v>534</v>
      </c>
      <c r="X166" s="88">
        <f>H166</f>
        <v>586500</v>
      </c>
      <c r="Y166" s="90"/>
    </row>
    <row r="167" spans="2:26" ht="37.5" customHeight="1" thickBot="1">
      <c r="B167" s="150" t="s">
        <v>282</v>
      </c>
      <c r="C167" s="98"/>
      <c r="D167" s="98"/>
      <c r="E167" s="98"/>
      <c r="F167" s="99"/>
      <c r="G167" s="43" t="s">
        <v>526</v>
      </c>
      <c r="H167" s="229">
        <f>SUM(H165:I166)</f>
        <v>630500</v>
      </c>
      <c r="I167" s="231"/>
      <c r="J167" s="43" t="s">
        <v>528</v>
      </c>
      <c r="K167" s="229">
        <f>SUM(K165:L166)</f>
        <v>686780</v>
      </c>
      <c r="L167" s="231"/>
      <c r="M167" s="42" t="s">
        <v>267</v>
      </c>
      <c r="N167" s="43" t="s">
        <v>529</v>
      </c>
      <c r="O167" s="229">
        <f>SUM(O165:P166)</f>
        <v>1068700</v>
      </c>
      <c r="P167" s="231"/>
      <c r="Q167" s="43" t="s">
        <v>531</v>
      </c>
      <c r="R167" s="229">
        <f>SUM(R165:S166)</f>
        <v>1125900</v>
      </c>
      <c r="S167" s="231"/>
      <c r="T167" s="43" t="s">
        <v>609</v>
      </c>
      <c r="U167" s="229">
        <f>SUM(U165:V166)</f>
        <v>1187500</v>
      </c>
      <c r="V167" s="231"/>
      <c r="W167" s="43" t="s">
        <v>535</v>
      </c>
      <c r="X167" s="88">
        <f>SUM(X165:Y166)</f>
        <v>1187500</v>
      </c>
      <c r="Y167" s="90"/>
    </row>
    <row r="168" spans="2:26" ht="18.5" thickBot="1"/>
    <row r="169" spans="2:26" ht="18.5" thickBot="1">
      <c r="B169" s="1"/>
      <c r="W169" s="198" t="s">
        <v>536</v>
      </c>
      <c r="X169" s="199"/>
      <c r="Y169" s="200"/>
    </row>
    <row r="170" spans="2:26" ht="18.5" thickBot="1"/>
    <row r="171" spans="2:26" ht="18.5" thickBot="1">
      <c r="D171" s="71" t="s">
        <v>46</v>
      </c>
      <c r="E171" s="71"/>
      <c r="F171" s="71"/>
      <c r="G171" s="2" t="s">
        <v>45</v>
      </c>
      <c r="H171" s="72">
        <v>432</v>
      </c>
      <c r="I171" s="75"/>
      <c r="J171" s="73"/>
    </row>
    <row r="172" spans="2:26" ht="18.5" thickBot="1"/>
    <row r="173" spans="2:26" ht="18.5" thickBot="1">
      <c r="H173" s="85" t="s">
        <v>257</v>
      </c>
      <c r="I173" s="86"/>
      <c r="J173" s="87"/>
      <c r="L173" s="72" t="s">
        <v>636</v>
      </c>
      <c r="M173" s="75"/>
      <c r="N173" s="75"/>
      <c r="O173" s="75"/>
      <c r="P173" s="75"/>
      <c r="Q173" s="75"/>
      <c r="R173" s="75"/>
      <c r="S173" s="75"/>
      <c r="T173" s="75"/>
      <c r="U173" s="75"/>
      <c r="V173" s="73"/>
    </row>
    <row r="174" spans="2:26" ht="18.5" thickBot="1"/>
    <row r="175" spans="2:26" ht="18.5" thickBot="1">
      <c r="G175" s="71" t="s">
        <v>22</v>
      </c>
      <c r="H175" s="71"/>
      <c r="I175" s="71"/>
      <c r="J175" s="71"/>
      <c r="K175" s="71"/>
      <c r="L175" s="85" t="s">
        <v>13</v>
      </c>
      <c r="M175" s="86"/>
      <c r="N175" s="87"/>
      <c r="V175" s="71" t="s">
        <v>15</v>
      </c>
      <c r="W175" s="100"/>
      <c r="X175" s="85" t="s">
        <v>16</v>
      </c>
      <c r="Y175" s="86"/>
      <c r="Z175" s="87"/>
    </row>
    <row r="176" spans="2:26" ht="18.5" thickBot="1">
      <c r="G176" s="253" t="s">
        <v>639</v>
      </c>
      <c r="H176" s="253"/>
      <c r="I176" s="253"/>
      <c r="J176" s="253"/>
      <c r="W176" s="1"/>
    </row>
    <row r="177" spans="2:26" ht="18.5" thickBot="1">
      <c r="B177" s="123" t="s">
        <v>129</v>
      </c>
      <c r="C177" s="121"/>
      <c r="D177" s="121"/>
      <c r="E177" s="121"/>
      <c r="F177" s="122"/>
      <c r="G177" s="85" t="s">
        <v>64</v>
      </c>
      <c r="H177" s="86"/>
      <c r="I177" s="86"/>
      <c r="J177" s="87"/>
      <c r="K177" s="85" t="s">
        <v>493</v>
      </c>
      <c r="L177" s="86"/>
      <c r="M177" s="86"/>
      <c r="N177" s="87"/>
      <c r="O177" s="85" t="s">
        <v>284</v>
      </c>
      <c r="P177" s="86"/>
      <c r="Q177" s="86"/>
      <c r="R177" s="87"/>
      <c r="S177" s="85" t="s">
        <v>285</v>
      </c>
      <c r="T177" s="86"/>
      <c r="U177" s="86"/>
      <c r="V177" s="87"/>
      <c r="W177" s="85" t="s">
        <v>287</v>
      </c>
      <c r="X177" s="86"/>
      <c r="Y177" s="86"/>
      <c r="Z177" s="87"/>
    </row>
    <row r="178" spans="2:26" ht="18.5" thickBot="1">
      <c r="B178" s="124"/>
      <c r="C178" s="201"/>
      <c r="D178" s="201"/>
      <c r="E178" s="201"/>
      <c r="F178" s="125"/>
      <c r="G178" s="85" t="s">
        <v>231</v>
      </c>
      <c r="H178" s="86"/>
      <c r="I178" s="86"/>
      <c r="J178" s="87"/>
      <c r="K178" s="85" t="s">
        <v>231</v>
      </c>
      <c r="L178" s="86"/>
      <c r="M178" s="86"/>
      <c r="N178" s="87"/>
      <c r="O178" s="85" t="s">
        <v>231</v>
      </c>
      <c r="P178" s="86"/>
      <c r="Q178" s="86"/>
      <c r="R178" s="87"/>
      <c r="S178" s="85" t="s">
        <v>286</v>
      </c>
      <c r="T178" s="86"/>
      <c r="U178" s="86"/>
      <c r="V178" s="87"/>
      <c r="W178" s="85" t="s">
        <v>286</v>
      </c>
      <c r="X178" s="86"/>
      <c r="Y178" s="86"/>
      <c r="Z178" s="87"/>
    </row>
    <row r="179" spans="2:26" ht="18.5" thickBot="1">
      <c r="B179" s="97" t="s">
        <v>274</v>
      </c>
      <c r="C179" s="98"/>
      <c r="D179" s="98"/>
      <c r="E179" s="98"/>
      <c r="F179" s="99"/>
      <c r="G179" s="37">
        <v>70</v>
      </c>
      <c r="H179" s="250"/>
      <c r="I179" s="251"/>
      <c r="J179" s="252"/>
      <c r="K179" s="37">
        <v>71</v>
      </c>
      <c r="L179" s="91"/>
      <c r="M179" s="92"/>
      <c r="N179" s="93"/>
      <c r="O179" s="37">
        <v>72</v>
      </c>
      <c r="P179" s="91"/>
      <c r="Q179" s="92"/>
      <c r="R179" s="93"/>
      <c r="S179" s="247" t="s">
        <v>267</v>
      </c>
      <c r="T179" s="248"/>
      <c r="U179" s="248"/>
      <c r="V179" s="249"/>
      <c r="W179" s="247" t="s">
        <v>267</v>
      </c>
      <c r="X179" s="248"/>
      <c r="Y179" s="248"/>
      <c r="Z179" s="249"/>
    </row>
    <row r="180" spans="2:26" ht="18.5" thickBot="1">
      <c r="B180" s="97" t="s">
        <v>275</v>
      </c>
      <c r="C180" s="98"/>
      <c r="D180" s="98"/>
      <c r="E180" s="98"/>
      <c r="F180" s="99"/>
      <c r="G180" s="37">
        <v>73</v>
      </c>
      <c r="H180" s="250"/>
      <c r="I180" s="251"/>
      <c r="J180" s="252"/>
      <c r="K180" s="37">
        <v>74</v>
      </c>
      <c r="L180" s="91"/>
      <c r="M180" s="92"/>
      <c r="N180" s="93"/>
      <c r="O180" s="37">
        <v>75</v>
      </c>
      <c r="P180" s="91"/>
      <c r="Q180" s="92"/>
      <c r="R180" s="93"/>
      <c r="S180" s="247" t="s">
        <v>267</v>
      </c>
      <c r="T180" s="248"/>
      <c r="U180" s="248"/>
      <c r="V180" s="249"/>
      <c r="W180" s="247" t="s">
        <v>267</v>
      </c>
      <c r="X180" s="248"/>
      <c r="Y180" s="248"/>
      <c r="Z180" s="249"/>
    </row>
    <row r="181" spans="2:26" ht="18.5" customHeight="1" thickBot="1">
      <c r="B181" s="97" t="s">
        <v>276</v>
      </c>
      <c r="C181" s="98"/>
      <c r="D181" s="98"/>
      <c r="E181" s="98"/>
      <c r="F181" s="99"/>
      <c r="G181" s="37">
        <v>76</v>
      </c>
      <c r="H181" s="250"/>
      <c r="I181" s="251"/>
      <c r="J181" s="252"/>
      <c r="K181" s="37">
        <v>77</v>
      </c>
      <c r="L181" s="91"/>
      <c r="M181" s="92"/>
      <c r="N181" s="93"/>
      <c r="O181" s="37">
        <v>78</v>
      </c>
      <c r="P181" s="91"/>
      <c r="Q181" s="92"/>
      <c r="R181" s="93"/>
      <c r="S181" s="247" t="s">
        <v>267</v>
      </c>
      <c r="T181" s="248"/>
      <c r="U181" s="248"/>
      <c r="V181" s="249"/>
      <c r="W181" s="247" t="s">
        <v>267</v>
      </c>
      <c r="X181" s="248"/>
      <c r="Y181" s="248"/>
      <c r="Z181" s="249"/>
    </row>
    <row r="182" spans="2:26" ht="18.5" thickBot="1">
      <c r="B182" s="150" t="s">
        <v>277</v>
      </c>
      <c r="C182" s="98"/>
      <c r="D182" s="98"/>
      <c r="E182" s="98"/>
      <c r="F182" s="99"/>
      <c r="G182" s="37">
        <v>79</v>
      </c>
      <c r="H182" s="250"/>
      <c r="I182" s="251"/>
      <c r="J182" s="252"/>
      <c r="K182" s="37">
        <v>80</v>
      </c>
      <c r="L182" s="250"/>
      <c r="M182" s="251"/>
      <c r="N182" s="252"/>
      <c r="O182" s="37">
        <v>81</v>
      </c>
      <c r="P182" s="91"/>
      <c r="Q182" s="92"/>
      <c r="R182" s="93"/>
      <c r="S182" s="247" t="s">
        <v>267</v>
      </c>
      <c r="T182" s="248"/>
      <c r="U182" s="248"/>
      <c r="V182" s="249"/>
      <c r="W182" s="247" t="s">
        <v>267</v>
      </c>
      <c r="X182" s="248"/>
      <c r="Y182" s="248"/>
      <c r="Z182" s="249"/>
    </row>
    <row r="183" spans="2:26" ht="18.5" thickBot="1">
      <c r="B183" s="150" t="s">
        <v>278</v>
      </c>
      <c r="C183" s="98"/>
      <c r="D183" s="98"/>
      <c r="E183" s="98"/>
      <c r="F183" s="99"/>
      <c r="G183" s="88">
        <v>0</v>
      </c>
      <c r="H183" s="89"/>
      <c r="I183" s="89"/>
      <c r="J183" s="90"/>
      <c r="K183" s="147">
        <v>0</v>
      </c>
      <c r="L183" s="148"/>
      <c r="M183" s="148"/>
      <c r="N183" s="149"/>
      <c r="O183" s="147">
        <f t="shared" ref="O183" si="1">K183-G183</f>
        <v>0</v>
      </c>
      <c r="P183" s="148"/>
      <c r="Q183" s="148"/>
      <c r="R183" s="149"/>
      <c r="S183" s="247" t="s">
        <v>267</v>
      </c>
      <c r="T183" s="248"/>
      <c r="U183" s="248"/>
      <c r="V183" s="249"/>
      <c r="W183" s="247" t="s">
        <v>267</v>
      </c>
      <c r="X183" s="248"/>
      <c r="Y183" s="248"/>
      <c r="Z183" s="249"/>
    </row>
    <row r="184" spans="2:26" ht="18.5" thickBot="1">
      <c r="B184" s="150" t="s">
        <v>279</v>
      </c>
      <c r="C184" s="98"/>
      <c r="D184" s="98"/>
      <c r="E184" s="98"/>
      <c r="F184" s="99"/>
      <c r="G184" s="88">
        <v>0</v>
      </c>
      <c r="H184" s="89"/>
      <c r="I184" s="89"/>
      <c r="J184" s="90"/>
      <c r="K184" s="147">
        <v>0</v>
      </c>
      <c r="L184" s="148"/>
      <c r="M184" s="148"/>
      <c r="N184" s="149"/>
      <c r="O184" s="147">
        <f t="shared" ref="O184" si="2">K184-G184</f>
        <v>0</v>
      </c>
      <c r="P184" s="148"/>
      <c r="Q184" s="148"/>
      <c r="R184" s="149"/>
      <c r="S184" s="247" t="s">
        <v>267</v>
      </c>
      <c r="T184" s="248"/>
      <c r="U184" s="248"/>
      <c r="V184" s="249"/>
      <c r="W184" s="247" t="s">
        <v>267</v>
      </c>
      <c r="X184" s="248"/>
      <c r="Y184" s="248"/>
      <c r="Z184" s="249"/>
    </row>
    <row r="185" spans="2:26" ht="31.5" customHeight="1" thickBot="1">
      <c r="B185" s="150" t="s">
        <v>280</v>
      </c>
      <c r="C185" s="98"/>
      <c r="D185" s="98"/>
      <c r="E185" s="98"/>
      <c r="F185" s="99"/>
      <c r="G185" s="37">
        <v>82</v>
      </c>
      <c r="H185" s="256"/>
      <c r="I185" s="257"/>
      <c r="J185" s="258"/>
      <c r="K185" s="37">
        <v>83</v>
      </c>
      <c r="L185" s="256"/>
      <c r="M185" s="257"/>
      <c r="N185" s="258"/>
      <c r="O185" s="37">
        <v>84</v>
      </c>
      <c r="P185" s="256"/>
      <c r="Q185" s="257"/>
      <c r="R185" s="258"/>
      <c r="S185" s="247" t="s">
        <v>267</v>
      </c>
      <c r="T185" s="248"/>
      <c r="U185" s="248"/>
      <c r="V185" s="249"/>
      <c r="W185" s="247" t="s">
        <v>267</v>
      </c>
      <c r="X185" s="248"/>
      <c r="Y185" s="248"/>
      <c r="Z185" s="249"/>
    </row>
    <row r="186" spans="2:26" ht="35" customHeight="1" thickBot="1">
      <c r="B186" s="150" t="s">
        <v>281</v>
      </c>
      <c r="C186" s="98"/>
      <c r="D186" s="98"/>
      <c r="E186" s="98"/>
      <c r="F186" s="99"/>
      <c r="G186" s="37">
        <v>85</v>
      </c>
      <c r="H186" s="256"/>
      <c r="I186" s="257"/>
      <c r="J186" s="258"/>
      <c r="K186" s="37">
        <v>86</v>
      </c>
      <c r="L186" s="256"/>
      <c r="M186" s="257"/>
      <c r="N186" s="258"/>
      <c r="O186" s="37">
        <v>87</v>
      </c>
      <c r="P186" s="256"/>
      <c r="Q186" s="257"/>
      <c r="R186" s="258"/>
      <c r="S186" s="247" t="s">
        <v>267</v>
      </c>
      <c r="T186" s="248"/>
      <c r="U186" s="248"/>
      <c r="V186" s="249"/>
      <c r="W186" s="247" t="s">
        <v>267</v>
      </c>
      <c r="X186" s="248"/>
      <c r="Y186" s="248"/>
      <c r="Z186" s="249"/>
    </row>
    <row r="187" spans="2:26" ht="39" customHeight="1" thickBot="1">
      <c r="B187" s="150" t="s">
        <v>282</v>
      </c>
      <c r="C187" s="98"/>
      <c r="D187" s="98"/>
      <c r="E187" s="98"/>
      <c r="F187" s="99"/>
      <c r="G187" s="37">
        <v>88</v>
      </c>
      <c r="H187" s="256"/>
      <c r="I187" s="257"/>
      <c r="J187" s="258"/>
      <c r="K187" s="37">
        <v>89</v>
      </c>
      <c r="L187" s="256"/>
      <c r="M187" s="257"/>
      <c r="N187" s="258"/>
      <c r="O187" s="37">
        <v>90</v>
      </c>
      <c r="P187" s="256"/>
      <c r="Q187" s="257"/>
      <c r="R187" s="258"/>
      <c r="S187" s="247" t="s">
        <v>267</v>
      </c>
      <c r="T187" s="248"/>
      <c r="U187" s="248"/>
      <c r="V187" s="249"/>
      <c r="W187" s="247" t="s">
        <v>267</v>
      </c>
      <c r="X187" s="248"/>
      <c r="Y187" s="248"/>
      <c r="Z187" s="249"/>
    </row>
  </sheetData>
  <mergeCells count="594">
    <mergeCell ref="B2:D2"/>
    <mergeCell ref="J2:K2"/>
    <mergeCell ref="N2:O2"/>
    <mergeCell ref="H130:J130"/>
    <mergeCell ref="V134:W134"/>
    <mergeCell ref="G176:J176"/>
    <mergeCell ref="B157:F158"/>
    <mergeCell ref="W157:Y157"/>
    <mergeCell ref="W158:Y158"/>
    <mergeCell ref="G157:I157"/>
    <mergeCell ref="J157:L157"/>
    <mergeCell ref="N157:P157"/>
    <mergeCell ref="Q157:S157"/>
    <mergeCell ref="T157:V157"/>
    <mergeCell ref="G158:I158"/>
    <mergeCell ref="J158:L158"/>
    <mergeCell ref="N158:P158"/>
    <mergeCell ref="Q158:S158"/>
    <mergeCell ref="T158:V158"/>
    <mergeCell ref="S138:V138"/>
    <mergeCell ref="B138:F138"/>
    <mergeCell ref="O137:R137"/>
    <mergeCell ref="G136:J136"/>
    <mergeCell ref="K136:N136"/>
    <mergeCell ref="O136:R136"/>
    <mergeCell ref="H132:J132"/>
    <mergeCell ref="W138:Z138"/>
    <mergeCell ref="H122:I122"/>
    <mergeCell ref="K122:L122"/>
    <mergeCell ref="O122:P122"/>
    <mergeCell ref="G134:K134"/>
    <mergeCell ref="D149:F149"/>
    <mergeCell ref="H149:J149"/>
    <mergeCell ref="D130:F130"/>
    <mergeCell ref="H139:J139"/>
    <mergeCell ref="L139:N139"/>
    <mergeCell ref="P139:R139"/>
    <mergeCell ref="H140:J140"/>
    <mergeCell ref="L140:N140"/>
    <mergeCell ref="P140:R140"/>
    <mergeCell ref="B140:F140"/>
    <mergeCell ref="L134:N134"/>
    <mergeCell ref="B142:F142"/>
    <mergeCell ref="H142:J142"/>
    <mergeCell ref="L141:N141"/>
    <mergeCell ref="P141:R141"/>
    <mergeCell ref="L142:N142"/>
    <mergeCell ref="P142:R142"/>
    <mergeCell ref="G135:J135"/>
    <mergeCell ref="L132:V132"/>
    <mergeCell ref="H123:I123"/>
    <mergeCell ref="X40:Y40"/>
    <mergeCell ref="W44:Y44"/>
    <mergeCell ref="G52:J52"/>
    <mergeCell ref="W53:Z53"/>
    <mergeCell ref="E49:G49"/>
    <mergeCell ref="B42:F42"/>
    <mergeCell ref="T120:V120"/>
    <mergeCell ref="H121:I121"/>
    <mergeCell ref="K121:L121"/>
    <mergeCell ref="O121:P121"/>
    <mergeCell ref="R121:S121"/>
    <mergeCell ref="U121:V121"/>
    <mergeCell ref="H102:J102"/>
    <mergeCell ref="L102:N102"/>
    <mergeCell ref="P102:R102"/>
    <mergeCell ref="H103:J103"/>
    <mergeCell ref="P105:R105"/>
    <mergeCell ref="B96:F97"/>
    <mergeCell ref="G96:J96"/>
    <mergeCell ref="K96:N96"/>
    <mergeCell ref="L100:N100"/>
    <mergeCell ref="B103:F103"/>
    <mergeCell ref="O96:R96"/>
    <mergeCell ref="S100:V100"/>
    <mergeCell ref="B100:F100"/>
    <mergeCell ref="D47:F47"/>
    <mergeCell ref="H47:J47"/>
    <mergeCell ref="H49:J49"/>
    <mergeCell ref="G51:K51"/>
    <mergeCell ref="L51:N51"/>
    <mergeCell ref="G28:K28"/>
    <mergeCell ref="L28:N28"/>
    <mergeCell ref="P28:U28"/>
    <mergeCell ref="B32:F33"/>
    <mergeCell ref="L99:N99"/>
    <mergeCell ref="P99:R99"/>
    <mergeCell ref="H100:J100"/>
    <mergeCell ref="H98:J98"/>
    <mergeCell ref="L98:N98"/>
    <mergeCell ref="P98:R98"/>
    <mergeCell ref="P100:R100"/>
    <mergeCell ref="H35:I35"/>
    <mergeCell ref="K35:L35"/>
    <mergeCell ref="O35:P35"/>
    <mergeCell ref="R35:S35"/>
    <mergeCell ref="U35:V35"/>
    <mergeCell ref="B41:F41"/>
    <mergeCell ref="H41:I41"/>
    <mergeCell ref="H101:J101"/>
    <mergeCell ref="L101:N101"/>
    <mergeCell ref="P101:R101"/>
    <mergeCell ref="D24:F24"/>
    <mergeCell ref="H24:J24"/>
    <mergeCell ref="E26:G26"/>
    <mergeCell ref="H80:I80"/>
    <mergeCell ref="K80:L80"/>
    <mergeCell ref="O80:P80"/>
    <mergeCell ref="H36:I36"/>
    <mergeCell ref="K36:L36"/>
    <mergeCell ref="O36:P36"/>
    <mergeCell ref="H37:I37"/>
    <mergeCell ref="K37:L37"/>
    <mergeCell ref="O37:P37"/>
    <mergeCell ref="H38:I38"/>
    <mergeCell ref="K38:L38"/>
    <mergeCell ref="O38:P38"/>
    <mergeCell ref="B56:F56"/>
    <mergeCell ref="K53:N53"/>
    <mergeCell ref="K54:N54"/>
    <mergeCell ref="H26:J26"/>
    <mergeCell ref="L26:T26"/>
    <mergeCell ref="B34:F34"/>
    <mergeCell ref="W32:Y32"/>
    <mergeCell ref="X34:Y34"/>
    <mergeCell ref="W33:Y33"/>
    <mergeCell ref="G32:I32"/>
    <mergeCell ref="J32:L32"/>
    <mergeCell ref="N32:P32"/>
    <mergeCell ref="Q32:S32"/>
    <mergeCell ref="T32:V32"/>
    <mergeCell ref="G33:I33"/>
    <mergeCell ref="J33:L33"/>
    <mergeCell ref="N33:P33"/>
    <mergeCell ref="Q33:S33"/>
    <mergeCell ref="T33:V33"/>
    <mergeCell ref="H34:I34"/>
    <mergeCell ref="K34:L34"/>
    <mergeCell ref="O34:P34"/>
    <mergeCell ref="R34:S34"/>
    <mergeCell ref="U34:V34"/>
    <mergeCell ref="X35:Y35"/>
    <mergeCell ref="X36:Y36"/>
    <mergeCell ref="X37:Y37"/>
    <mergeCell ref="X38:Y38"/>
    <mergeCell ref="B35:F35"/>
    <mergeCell ref="B59:F59"/>
    <mergeCell ref="L94:N94"/>
    <mergeCell ref="V94:W94"/>
    <mergeCell ref="H92:J92"/>
    <mergeCell ref="L92:V92"/>
    <mergeCell ref="D90:F90"/>
    <mergeCell ref="H90:J90"/>
    <mergeCell ref="S88:V88"/>
    <mergeCell ref="B37:F37"/>
    <mergeCell ref="V51:W51"/>
    <mergeCell ref="X51:Z51"/>
    <mergeCell ref="L70:R70"/>
    <mergeCell ref="G72:K72"/>
    <mergeCell ref="L72:N72"/>
    <mergeCell ref="P72:U72"/>
    <mergeCell ref="B60:F60"/>
    <mergeCell ref="U38:V38"/>
    <mergeCell ref="X39:Y39"/>
    <mergeCell ref="L55:N55"/>
    <mergeCell ref="W96:Z96"/>
    <mergeCell ref="G94:K94"/>
    <mergeCell ref="B36:F36"/>
    <mergeCell ref="W106:Z106"/>
    <mergeCell ref="W98:Z98"/>
    <mergeCell ref="W102:Z102"/>
    <mergeCell ref="X94:Z94"/>
    <mergeCell ref="W100:Z100"/>
    <mergeCell ref="B101:F101"/>
    <mergeCell ref="G97:J97"/>
    <mergeCell ref="D68:F68"/>
    <mergeCell ref="H68:J68"/>
    <mergeCell ref="H70:J70"/>
    <mergeCell ref="R74:S74"/>
    <mergeCell ref="T74:V74"/>
    <mergeCell ref="B76:F77"/>
    <mergeCell ref="S96:V96"/>
    <mergeCell ref="H85:I85"/>
    <mergeCell ref="K85:L85"/>
    <mergeCell ref="R85:S85"/>
    <mergeCell ref="U85:V85"/>
    <mergeCell ref="B105:F105"/>
    <mergeCell ref="B104:F104"/>
    <mergeCell ref="R36:S36"/>
    <mergeCell ref="B106:F106"/>
    <mergeCell ref="S104:V104"/>
    <mergeCell ref="W104:Z104"/>
    <mergeCell ref="S105:V105"/>
    <mergeCell ref="W105:Z105"/>
    <mergeCell ref="W60:Z60"/>
    <mergeCell ref="S59:V59"/>
    <mergeCell ref="U86:V86"/>
    <mergeCell ref="H58:J58"/>
    <mergeCell ref="L58:N58"/>
    <mergeCell ref="P58:R58"/>
    <mergeCell ref="H59:J59"/>
    <mergeCell ref="H60:J60"/>
    <mergeCell ref="L59:N59"/>
    <mergeCell ref="P59:R59"/>
    <mergeCell ref="L60:N60"/>
    <mergeCell ref="P60:R60"/>
    <mergeCell ref="L103:N103"/>
    <mergeCell ref="P103:R103"/>
    <mergeCell ref="H63:J63"/>
    <mergeCell ref="L61:N61"/>
    <mergeCell ref="P61:R61"/>
    <mergeCell ref="S61:V61"/>
    <mergeCell ref="W61:Z61"/>
    <mergeCell ref="W103:Z103"/>
    <mergeCell ref="S101:V101"/>
    <mergeCell ref="W101:Z101"/>
    <mergeCell ref="B102:F102"/>
    <mergeCell ref="S102:V102"/>
    <mergeCell ref="H99:J99"/>
    <mergeCell ref="B40:F40"/>
    <mergeCell ref="H40:I40"/>
    <mergeCell ref="K40:L40"/>
    <mergeCell ref="O40:P40"/>
    <mergeCell ref="R40:S40"/>
    <mergeCell ref="L62:N62"/>
    <mergeCell ref="H86:I86"/>
    <mergeCell ref="K86:L86"/>
    <mergeCell ref="O86:P86"/>
    <mergeCell ref="R86:S86"/>
    <mergeCell ref="B85:F85"/>
    <mergeCell ref="B86:F86"/>
    <mergeCell ref="W58:Z58"/>
    <mergeCell ref="W99:Z99"/>
    <mergeCell ref="W97:Z97"/>
    <mergeCell ref="P62:R62"/>
    <mergeCell ref="B61:F61"/>
    <mergeCell ref="T77:V77"/>
    <mergeCell ref="W59:Z59"/>
    <mergeCell ref="G76:I76"/>
    <mergeCell ref="J76:L76"/>
    <mergeCell ref="N76:P76"/>
    <mergeCell ref="Q76:S76"/>
    <mergeCell ref="B38:F38"/>
    <mergeCell ref="B83:F83"/>
    <mergeCell ref="B84:F84"/>
    <mergeCell ref="B39:F39"/>
    <mergeCell ref="B81:F81"/>
    <mergeCell ref="B82:F82"/>
    <mergeCell ref="B79:F79"/>
    <mergeCell ref="S62:V62"/>
    <mergeCell ref="W62:Z62"/>
    <mergeCell ref="L63:N63"/>
    <mergeCell ref="P63:R63"/>
    <mergeCell ref="S63:V63"/>
    <mergeCell ref="W63:Z63"/>
    <mergeCell ref="T76:V76"/>
    <mergeCell ref="G77:I77"/>
    <mergeCell ref="J77:L77"/>
    <mergeCell ref="N77:P77"/>
    <mergeCell ref="Q77:S77"/>
    <mergeCell ref="X41:Y41"/>
    <mergeCell ref="K123:L123"/>
    <mergeCell ref="O123:P123"/>
    <mergeCell ref="R123:S123"/>
    <mergeCell ref="U123:V123"/>
    <mergeCell ref="D111:F111"/>
    <mergeCell ref="U117:V117"/>
    <mergeCell ref="W117:Y117"/>
    <mergeCell ref="B119:F120"/>
    <mergeCell ref="W119:Y119"/>
    <mergeCell ref="W120:Y120"/>
    <mergeCell ref="B121:F121"/>
    <mergeCell ref="B122:F122"/>
    <mergeCell ref="X122:Y122"/>
    <mergeCell ref="H111:J111"/>
    <mergeCell ref="H113:J113"/>
    <mergeCell ref="L113:T113"/>
    <mergeCell ref="G115:K115"/>
    <mergeCell ref="L115:N115"/>
    <mergeCell ref="P115:U115"/>
    <mergeCell ref="G120:I120"/>
    <mergeCell ref="J120:L120"/>
    <mergeCell ref="N120:P120"/>
    <mergeCell ref="Q120:S120"/>
    <mergeCell ref="X123:Y123"/>
    <mergeCell ref="X121:Y121"/>
    <mergeCell ref="W141:Z141"/>
    <mergeCell ref="W142:Z142"/>
    <mergeCell ref="S137:V137"/>
    <mergeCell ref="X134:Z134"/>
    <mergeCell ref="B139:F139"/>
    <mergeCell ref="S139:V139"/>
    <mergeCell ref="W139:Z139"/>
    <mergeCell ref="S136:V136"/>
    <mergeCell ref="X125:Y125"/>
    <mergeCell ref="P138:R138"/>
    <mergeCell ref="H141:J141"/>
    <mergeCell ref="S142:V142"/>
    <mergeCell ref="W127:Y128"/>
    <mergeCell ref="X124:Y124"/>
    <mergeCell ref="H124:I124"/>
    <mergeCell ref="K124:L124"/>
    <mergeCell ref="O124:P124"/>
    <mergeCell ref="R124:S124"/>
    <mergeCell ref="U124:V124"/>
    <mergeCell ref="H125:I125"/>
    <mergeCell ref="K125:L125"/>
    <mergeCell ref="O125:P125"/>
    <mergeCell ref="B125:F125"/>
    <mergeCell ref="B124:F124"/>
    <mergeCell ref="B123:F123"/>
    <mergeCell ref="S55:V55"/>
    <mergeCell ref="S56:V56"/>
    <mergeCell ref="S57:V57"/>
    <mergeCell ref="S58:V58"/>
    <mergeCell ref="B99:F99"/>
    <mergeCell ref="S99:V99"/>
    <mergeCell ref="S97:V97"/>
    <mergeCell ref="B98:F98"/>
    <mergeCell ref="S98:V98"/>
    <mergeCell ref="B80:F80"/>
    <mergeCell ref="B78:F78"/>
    <mergeCell ref="B109:W109"/>
    <mergeCell ref="B62:F62"/>
    <mergeCell ref="B63:F63"/>
    <mergeCell ref="H61:J61"/>
    <mergeCell ref="H62:J62"/>
    <mergeCell ref="B57:F57"/>
    <mergeCell ref="H79:I79"/>
    <mergeCell ref="K79:L79"/>
    <mergeCell ref="O79:P79"/>
    <mergeCell ref="R79:S79"/>
    <mergeCell ref="U79:V79"/>
    <mergeCell ref="R125:S125"/>
    <mergeCell ref="U125:V125"/>
    <mergeCell ref="B58:F58"/>
    <mergeCell ref="R122:S122"/>
    <mergeCell ref="U122:V122"/>
    <mergeCell ref="B161:F161"/>
    <mergeCell ref="B159:F159"/>
    <mergeCell ref="X159:Y159"/>
    <mergeCell ref="X160:Y160"/>
    <mergeCell ref="X161:Y161"/>
    <mergeCell ref="B160:F160"/>
    <mergeCell ref="W136:Z136"/>
    <mergeCell ref="G137:J137"/>
    <mergeCell ref="K137:N137"/>
    <mergeCell ref="W155:Y155"/>
    <mergeCell ref="H151:J151"/>
    <mergeCell ref="L151:T151"/>
    <mergeCell ref="G153:K153"/>
    <mergeCell ref="L153:N153"/>
    <mergeCell ref="P153:U153"/>
    <mergeCell ref="U155:V155"/>
    <mergeCell ref="S141:V141"/>
    <mergeCell ref="W140:Z140"/>
    <mergeCell ref="S140:V140"/>
    <mergeCell ref="B141:F141"/>
    <mergeCell ref="B136:F137"/>
    <mergeCell ref="W137:Z137"/>
    <mergeCell ref="H138:J138"/>
    <mergeCell ref="L138:N138"/>
    <mergeCell ref="B163:F163"/>
    <mergeCell ref="W163:Y163"/>
    <mergeCell ref="B162:F162"/>
    <mergeCell ref="X162:Y162"/>
    <mergeCell ref="H159:I159"/>
    <mergeCell ref="K159:L159"/>
    <mergeCell ref="O159:P159"/>
    <mergeCell ref="R159:S159"/>
    <mergeCell ref="U159:V159"/>
    <mergeCell ref="H160:I160"/>
    <mergeCell ref="K160:L160"/>
    <mergeCell ref="O160:P160"/>
    <mergeCell ref="R160:S160"/>
    <mergeCell ref="U160:V160"/>
    <mergeCell ref="H161:I161"/>
    <mergeCell ref="K161:L161"/>
    <mergeCell ref="O161:P161"/>
    <mergeCell ref="R161:S161"/>
    <mergeCell ref="U161:V161"/>
    <mergeCell ref="H162:I162"/>
    <mergeCell ref="K162:L162"/>
    <mergeCell ref="O162:P162"/>
    <mergeCell ref="R162:S162"/>
    <mergeCell ref="U162:V162"/>
    <mergeCell ref="B165:F165"/>
    <mergeCell ref="B164:F164"/>
    <mergeCell ref="W164:Y164"/>
    <mergeCell ref="X165:Y165"/>
    <mergeCell ref="H165:I165"/>
    <mergeCell ref="K165:L165"/>
    <mergeCell ref="O165:P165"/>
    <mergeCell ref="R165:S165"/>
    <mergeCell ref="U165:V165"/>
    <mergeCell ref="G163:I163"/>
    <mergeCell ref="J163:L163"/>
    <mergeCell ref="N163:P163"/>
    <mergeCell ref="Q163:S163"/>
    <mergeCell ref="T163:V163"/>
    <mergeCell ref="G164:I164"/>
    <mergeCell ref="J164:L164"/>
    <mergeCell ref="N164:P164"/>
    <mergeCell ref="Q164:S164"/>
    <mergeCell ref="T164:V164"/>
    <mergeCell ref="B167:F167"/>
    <mergeCell ref="B166:F166"/>
    <mergeCell ref="X166:Y166"/>
    <mergeCell ref="X167:Y167"/>
    <mergeCell ref="H166:I166"/>
    <mergeCell ref="K166:L166"/>
    <mergeCell ref="O166:P166"/>
    <mergeCell ref="R166:S166"/>
    <mergeCell ref="U166:V166"/>
    <mergeCell ref="H167:I167"/>
    <mergeCell ref="K167:L167"/>
    <mergeCell ref="O167:P167"/>
    <mergeCell ref="R167:S167"/>
    <mergeCell ref="U167:V167"/>
    <mergeCell ref="W169:Y169"/>
    <mergeCell ref="D171:F171"/>
    <mergeCell ref="H171:J171"/>
    <mergeCell ref="H173:J173"/>
    <mergeCell ref="L173:V173"/>
    <mergeCell ref="G175:K175"/>
    <mergeCell ref="L175:N175"/>
    <mergeCell ref="V175:W175"/>
    <mergeCell ref="X175:Z175"/>
    <mergeCell ref="W178:Z178"/>
    <mergeCell ref="B179:F179"/>
    <mergeCell ref="S179:V179"/>
    <mergeCell ref="W179:Z179"/>
    <mergeCell ref="B177:F178"/>
    <mergeCell ref="G177:J177"/>
    <mergeCell ref="K177:N177"/>
    <mergeCell ref="O177:R177"/>
    <mergeCell ref="S177:V177"/>
    <mergeCell ref="W177:Z177"/>
    <mergeCell ref="G178:J178"/>
    <mergeCell ref="K178:N178"/>
    <mergeCell ref="O178:R178"/>
    <mergeCell ref="S178:V178"/>
    <mergeCell ref="H179:J179"/>
    <mergeCell ref="L179:N179"/>
    <mergeCell ref="P179:R179"/>
    <mergeCell ref="B181:F181"/>
    <mergeCell ref="S181:V181"/>
    <mergeCell ref="W181:Z181"/>
    <mergeCell ref="B180:F180"/>
    <mergeCell ref="S180:V180"/>
    <mergeCell ref="W180:Z180"/>
    <mergeCell ref="H180:J180"/>
    <mergeCell ref="L180:N180"/>
    <mergeCell ref="P180:R180"/>
    <mergeCell ref="H181:J181"/>
    <mergeCell ref="L181:N181"/>
    <mergeCell ref="P181:R181"/>
    <mergeCell ref="K183:N183"/>
    <mergeCell ref="O183:R183"/>
    <mergeCell ref="S183:V183"/>
    <mergeCell ref="W183:Z183"/>
    <mergeCell ref="B182:F182"/>
    <mergeCell ref="S182:V182"/>
    <mergeCell ref="W182:Z182"/>
    <mergeCell ref="H182:J182"/>
    <mergeCell ref="L182:N182"/>
    <mergeCell ref="P182:R182"/>
    <mergeCell ref="B184:F184"/>
    <mergeCell ref="B185:F185"/>
    <mergeCell ref="B186:F186"/>
    <mergeCell ref="B187:F187"/>
    <mergeCell ref="G184:J184"/>
    <mergeCell ref="B183:F183"/>
    <mergeCell ref="G183:J183"/>
    <mergeCell ref="H185:J185"/>
    <mergeCell ref="H186:J186"/>
    <mergeCell ref="H187:J187"/>
    <mergeCell ref="S186:V186"/>
    <mergeCell ref="W186:Z186"/>
    <mergeCell ref="S187:V187"/>
    <mergeCell ref="W187:Z187"/>
    <mergeCell ref="K184:N184"/>
    <mergeCell ref="O184:R184"/>
    <mergeCell ref="S184:V184"/>
    <mergeCell ref="W184:Z184"/>
    <mergeCell ref="S185:V185"/>
    <mergeCell ref="W185:Z185"/>
    <mergeCell ref="L185:N185"/>
    <mergeCell ref="P185:R185"/>
    <mergeCell ref="L186:N186"/>
    <mergeCell ref="P186:R186"/>
    <mergeCell ref="L187:N187"/>
    <mergeCell ref="P187:R187"/>
    <mergeCell ref="U36:V36"/>
    <mergeCell ref="R37:S37"/>
    <mergeCell ref="U37:V37"/>
    <mergeCell ref="R38:S38"/>
    <mergeCell ref="H42:I42"/>
    <mergeCell ref="K42:L42"/>
    <mergeCell ref="O42:P42"/>
    <mergeCell ref="R42:S42"/>
    <mergeCell ref="U42:V42"/>
    <mergeCell ref="K41:L41"/>
    <mergeCell ref="O41:P41"/>
    <mergeCell ref="R41:S41"/>
    <mergeCell ref="U41:V41"/>
    <mergeCell ref="H39:I39"/>
    <mergeCell ref="K39:L39"/>
    <mergeCell ref="O39:P39"/>
    <mergeCell ref="R39:S39"/>
    <mergeCell ref="U39:V39"/>
    <mergeCell ref="U40:V40"/>
    <mergeCell ref="X42:Y42"/>
    <mergeCell ref="W57:Z57"/>
    <mergeCell ref="S53:V53"/>
    <mergeCell ref="S54:V54"/>
    <mergeCell ref="H57:J57"/>
    <mergeCell ref="L57:N57"/>
    <mergeCell ref="P57:R57"/>
    <mergeCell ref="P55:R55"/>
    <mergeCell ref="H55:J55"/>
    <mergeCell ref="H56:J56"/>
    <mergeCell ref="L56:N56"/>
    <mergeCell ref="P56:R56"/>
    <mergeCell ref="O53:R53"/>
    <mergeCell ref="O54:R54"/>
    <mergeCell ref="W54:Z54"/>
    <mergeCell ref="W55:Z55"/>
    <mergeCell ref="W56:Z56"/>
    <mergeCell ref="L49:V49"/>
    <mergeCell ref="B53:F54"/>
    <mergeCell ref="G53:J53"/>
    <mergeCell ref="G54:J54"/>
    <mergeCell ref="B55:F55"/>
    <mergeCell ref="O78:P78"/>
    <mergeCell ref="R78:S78"/>
    <mergeCell ref="U78:V78"/>
    <mergeCell ref="H78:I78"/>
    <mergeCell ref="K78:L78"/>
    <mergeCell ref="S60:V60"/>
    <mergeCell ref="H83:I83"/>
    <mergeCell ref="K83:L83"/>
    <mergeCell ref="O83:P83"/>
    <mergeCell ref="R83:S83"/>
    <mergeCell ref="U83:V83"/>
    <mergeCell ref="U80:V80"/>
    <mergeCell ref="H81:I81"/>
    <mergeCell ref="K81:L81"/>
    <mergeCell ref="O81:P81"/>
    <mergeCell ref="R81:S81"/>
    <mergeCell ref="U81:V81"/>
    <mergeCell ref="H82:I82"/>
    <mergeCell ref="K82:L82"/>
    <mergeCell ref="O82:P82"/>
    <mergeCell ref="R82:S82"/>
    <mergeCell ref="U82:V82"/>
    <mergeCell ref="R80:S80"/>
    <mergeCell ref="H84:I84"/>
    <mergeCell ref="K84:L84"/>
    <mergeCell ref="O84:P84"/>
    <mergeCell ref="R84:S84"/>
    <mergeCell ref="U84:V84"/>
    <mergeCell ref="G119:I119"/>
    <mergeCell ref="J119:L119"/>
    <mergeCell ref="N119:P119"/>
    <mergeCell ref="Q119:S119"/>
    <mergeCell ref="T119:V119"/>
    <mergeCell ref="S106:V106"/>
    <mergeCell ref="H104:J104"/>
    <mergeCell ref="L104:N104"/>
    <mergeCell ref="P104:R104"/>
    <mergeCell ref="H105:J105"/>
    <mergeCell ref="L105:N105"/>
    <mergeCell ref="H106:J106"/>
    <mergeCell ref="L106:N106"/>
    <mergeCell ref="P106:R106"/>
    <mergeCell ref="G95:J95"/>
    <mergeCell ref="K97:N97"/>
    <mergeCell ref="O97:R97"/>
    <mergeCell ref="O85:P85"/>
    <mergeCell ref="S103:V103"/>
    <mergeCell ref="N17:O17"/>
    <mergeCell ref="R17:S17"/>
    <mergeCell ref="D8:H8"/>
    <mergeCell ref="K8:N8"/>
    <mergeCell ref="Q8:X8"/>
    <mergeCell ref="F10:I13"/>
    <mergeCell ref="L10:O13"/>
    <mergeCell ref="R10:V13"/>
    <mergeCell ref="J11:K11"/>
    <mergeCell ref="P11:Q11"/>
    <mergeCell ref="F14:I14"/>
    <mergeCell ref="L14:O14"/>
    <mergeCell ref="R14:V14"/>
  </mergeCells>
  <phoneticPr fontId="1"/>
  <printOptions horizontalCentered="1"/>
  <pageMargins left="0.11811023622047245" right="0.11811023622047245" top="0.94488188976377963" bottom="0.55118110236220474" header="0.31496062992125984" footer="0.31496062992125984"/>
  <pageSetup paperSize="8" scale="80" orientation="portrait" r:id="rId1"/>
  <headerFooter>
    <oddHeader>&amp;L書籍対応頁　第5章　P331～P443</oddHeader>
  </headerFooter>
  <rowBreaks count="2" manualBreakCount="2">
    <brk id="65" min="1" max="25" man="1"/>
    <brk id="129"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5"/>
  <sheetViews>
    <sheetView topLeftCell="A44" workbookViewId="0">
      <selection activeCell="D71" sqref="D71"/>
    </sheetView>
  </sheetViews>
  <sheetFormatPr defaultRowHeight="18"/>
  <cols>
    <col min="2" max="2" width="13.1640625" customWidth="1"/>
    <col min="3" max="3" width="31.08203125" customWidth="1"/>
    <col min="4" max="4" width="17.4140625" customWidth="1"/>
    <col min="5" max="5" width="18.58203125" customWidth="1"/>
    <col min="8" max="8" width="38.58203125" customWidth="1"/>
    <col min="15" max="15" width="15.75" customWidth="1"/>
    <col min="16" max="16" width="16.83203125" customWidth="1"/>
    <col min="18" max="18" width="42.58203125" customWidth="1"/>
  </cols>
  <sheetData>
    <row r="1" spans="2:18" hidden="1"/>
    <row r="2" spans="2:18" hidden="1">
      <c r="B2" s="2" t="s">
        <v>109</v>
      </c>
      <c r="D2" s="2" t="s">
        <v>131</v>
      </c>
    </row>
    <row r="3" spans="2:18" hidden="1">
      <c r="B3" s="2">
        <v>1</v>
      </c>
      <c r="D3" s="2">
        <v>1</v>
      </c>
    </row>
    <row r="4" spans="2:18" hidden="1">
      <c r="B4" s="2">
        <v>2</v>
      </c>
      <c r="D4" s="2">
        <v>2</v>
      </c>
    </row>
    <row r="5" spans="2:18" hidden="1">
      <c r="B5" s="2">
        <v>3</v>
      </c>
      <c r="D5" s="2">
        <v>3</v>
      </c>
    </row>
    <row r="6" spans="2:18" hidden="1">
      <c r="B6" s="2">
        <v>4</v>
      </c>
      <c r="D6" s="2">
        <v>4</v>
      </c>
    </row>
    <row r="7" spans="2:18" hidden="1">
      <c r="B7" s="2">
        <v>5</v>
      </c>
      <c r="D7" s="2">
        <v>5</v>
      </c>
    </row>
    <row r="8" spans="2:18" hidden="1">
      <c r="B8" s="2">
        <v>6</v>
      </c>
      <c r="D8" s="2">
        <v>6</v>
      </c>
    </row>
    <row r="9" spans="2:18" hidden="1"/>
    <row r="10" spans="2:18" hidden="1"/>
    <row r="11" spans="2:18" hidden="1">
      <c r="B11" s="2" t="s">
        <v>11</v>
      </c>
      <c r="C11" s="2" t="s">
        <v>20</v>
      </c>
      <c r="D11" s="2" t="s">
        <v>0</v>
      </c>
      <c r="E11" s="2" t="s">
        <v>7</v>
      </c>
      <c r="F11" s="2" t="s">
        <v>15</v>
      </c>
      <c r="H11" s="2" t="s">
        <v>31</v>
      </c>
      <c r="I11" s="2"/>
      <c r="J11" s="2"/>
      <c r="K11" s="2" t="s">
        <v>42</v>
      </c>
      <c r="M11" s="2" t="s">
        <v>47</v>
      </c>
      <c r="N11" s="2"/>
      <c r="O11" s="2" t="s">
        <v>76</v>
      </c>
      <c r="P11" s="2" t="s">
        <v>77</v>
      </c>
      <c r="Q11" s="2"/>
      <c r="R11" s="2" t="s">
        <v>87</v>
      </c>
    </row>
    <row r="12" spans="2:18" hidden="1">
      <c r="B12" s="2" t="s">
        <v>110</v>
      </c>
      <c r="C12" s="2" t="s">
        <v>21</v>
      </c>
      <c r="D12" s="2" t="s">
        <v>1</v>
      </c>
      <c r="E12" s="2" t="s">
        <v>8</v>
      </c>
      <c r="F12" s="2" t="s">
        <v>16</v>
      </c>
      <c r="H12" s="1" t="s">
        <v>26</v>
      </c>
      <c r="I12" s="1" t="s">
        <v>49</v>
      </c>
      <c r="J12" s="1"/>
      <c r="K12" s="2" t="s">
        <v>43</v>
      </c>
      <c r="M12" s="3">
        <v>45383</v>
      </c>
      <c r="N12" s="2"/>
      <c r="O12" s="2" t="s">
        <v>143</v>
      </c>
      <c r="P12" s="2" t="s">
        <v>78</v>
      </c>
      <c r="Q12" s="2"/>
      <c r="R12" s="4" t="s">
        <v>88</v>
      </c>
    </row>
    <row r="13" spans="2:18" hidden="1">
      <c r="B13" s="2" t="s">
        <v>12</v>
      </c>
      <c r="C13" s="2" t="s">
        <v>113</v>
      </c>
      <c r="D13" s="2" t="s">
        <v>3</v>
      </c>
      <c r="E13" s="2" t="s">
        <v>10</v>
      </c>
      <c r="F13" s="2" t="s">
        <v>17</v>
      </c>
      <c r="H13" s="1" t="s">
        <v>27</v>
      </c>
      <c r="I13" s="1" t="s">
        <v>50</v>
      </c>
      <c r="J13" s="1"/>
      <c r="K13" s="2" t="s">
        <v>44</v>
      </c>
      <c r="M13" s="3">
        <v>45412</v>
      </c>
      <c r="N13" s="2"/>
      <c r="O13" s="2" t="s">
        <v>144</v>
      </c>
      <c r="P13" s="2" t="s">
        <v>79</v>
      </c>
      <c r="Q13" s="2"/>
      <c r="R13" s="4" t="s">
        <v>89</v>
      </c>
    </row>
    <row r="14" spans="2:18" hidden="1">
      <c r="B14" s="2" t="s">
        <v>13</v>
      </c>
      <c r="C14" s="2" t="s">
        <v>23</v>
      </c>
      <c r="D14" s="2" t="s">
        <v>4</v>
      </c>
      <c r="E14" s="2" t="s">
        <v>9</v>
      </c>
      <c r="F14" s="2" t="s">
        <v>18</v>
      </c>
      <c r="H14" s="1" t="s">
        <v>28</v>
      </c>
      <c r="I14" s="1" t="s">
        <v>51</v>
      </c>
      <c r="J14" s="1"/>
      <c r="M14" s="3">
        <v>45443</v>
      </c>
      <c r="N14" s="2"/>
      <c r="O14" s="2" t="s">
        <v>149</v>
      </c>
      <c r="P14" s="2" t="s">
        <v>80</v>
      </c>
      <c r="Q14" s="2"/>
      <c r="R14" s="4" t="s">
        <v>90</v>
      </c>
    </row>
    <row r="15" spans="2:18" hidden="1">
      <c r="C15" s="2" t="s">
        <v>114</v>
      </c>
      <c r="D15" s="2" t="s">
        <v>5</v>
      </c>
      <c r="E15" s="2" t="s">
        <v>14</v>
      </c>
      <c r="F15" s="2" t="s">
        <v>19</v>
      </c>
      <c r="H15" s="1" t="s">
        <v>29</v>
      </c>
      <c r="I15" s="1" t="s">
        <v>52</v>
      </c>
      <c r="J15" s="1"/>
      <c r="M15" s="3">
        <v>45473</v>
      </c>
      <c r="N15" s="2"/>
      <c r="O15" s="2" t="s">
        <v>146</v>
      </c>
      <c r="P15" s="2"/>
      <c r="Q15" s="2"/>
      <c r="R15" s="4" t="s">
        <v>91</v>
      </c>
    </row>
    <row r="16" spans="2:18" hidden="1">
      <c r="C16" s="2" t="s">
        <v>115</v>
      </c>
      <c r="D16" s="2" t="s">
        <v>6</v>
      </c>
      <c r="E16" s="2" t="s">
        <v>135</v>
      </c>
      <c r="H16" s="1" t="s">
        <v>30</v>
      </c>
      <c r="I16" s="1" t="s">
        <v>53</v>
      </c>
      <c r="J16" s="1"/>
      <c r="M16" s="3">
        <v>45657</v>
      </c>
      <c r="N16" s="2"/>
      <c r="O16" s="2" t="s">
        <v>147</v>
      </c>
      <c r="P16" s="2"/>
      <c r="Q16" s="2"/>
      <c r="R16" s="4" t="s">
        <v>92</v>
      </c>
    </row>
    <row r="17" spans="3:18" hidden="1">
      <c r="C17" s="2" t="s">
        <v>24</v>
      </c>
      <c r="D17" s="2"/>
      <c r="E17" s="2"/>
      <c r="H17" s="1" t="s">
        <v>248</v>
      </c>
      <c r="I17" s="1" t="s">
        <v>50</v>
      </c>
      <c r="J17" s="1"/>
      <c r="M17" s="3"/>
      <c r="N17" s="2"/>
      <c r="O17" s="2" t="s">
        <v>145</v>
      </c>
      <c r="P17" s="2"/>
      <c r="Q17" s="2"/>
      <c r="R17" s="4" t="s">
        <v>93</v>
      </c>
    </row>
    <row r="18" spans="3:18" hidden="1">
      <c r="C18" s="2" t="s">
        <v>111</v>
      </c>
      <c r="D18" s="2"/>
      <c r="E18" s="2"/>
      <c r="H18" s="1" t="s">
        <v>249</v>
      </c>
      <c r="I18" s="1" t="s">
        <v>51</v>
      </c>
      <c r="J18" s="1"/>
      <c r="M18" s="3"/>
      <c r="N18" s="2"/>
      <c r="O18" s="2" t="s">
        <v>148</v>
      </c>
      <c r="P18" s="2"/>
      <c r="Q18" s="2"/>
      <c r="R18" s="4" t="s">
        <v>94</v>
      </c>
    </row>
    <row r="19" spans="3:18" hidden="1">
      <c r="C19" s="2" t="s">
        <v>112</v>
      </c>
      <c r="H19" s="1" t="s">
        <v>250</v>
      </c>
      <c r="I19" s="1" t="s">
        <v>53</v>
      </c>
      <c r="J19" s="1"/>
      <c r="M19" s="3" t="s">
        <v>68</v>
      </c>
      <c r="N19" s="2"/>
      <c r="O19" s="2" t="s">
        <v>150</v>
      </c>
      <c r="P19" s="2"/>
      <c r="Q19" s="2"/>
      <c r="R19" s="4" t="s">
        <v>95</v>
      </c>
    </row>
    <row r="20" spans="3:18" hidden="1">
      <c r="C20" s="2" t="s">
        <v>134</v>
      </c>
      <c r="H20" s="1" t="s">
        <v>32</v>
      </c>
      <c r="I20" s="1" t="s">
        <v>54</v>
      </c>
      <c r="J20" s="1"/>
      <c r="M20" s="3" t="s">
        <v>69</v>
      </c>
      <c r="N20" s="2"/>
      <c r="O20" s="2" t="s">
        <v>151</v>
      </c>
      <c r="P20" s="2"/>
      <c r="Q20" s="2"/>
      <c r="R20" s="4" t="s">
        <v>96</v>
      </c>
    </row>
    <row r="21" spans="3:18" hidden="1">
      <c r="H21" s="1" t="s">
        <v>137</v>
      </c>
      <c r="I21" s="1" t="s">
        <v>138</v>
      </c>
      <c r="J21" s="1"/>
      <c r="M21" s="3" t="s">
        <v>70</v>
      </c>
      <c r="N21" s="2"/>
      <c r="O21" s="2" t="s">
        <v>152</v>
      </c>
      <c r="P21" s="2"/>
      <c r="Q21" s="2"/>
      <c r="R21" s="4" t="s">
        <v>97</v>
      </c>
    </row>
    <row r="22" spans="3:18" hidden="1">
      <c r="C22" s="11" t="s">
        <v>63</v>
      </c>
      <c r="H22" s="1" t="s">
        <v>39</v>
      </c>
      <c r="I22" s="1" t="s">
        <v>258</v>
      </c>
      <c r="J22" s="1"/>
      <c r="M22" s="3"/>
      <c r="N22" s="2"/>
      <c r="O22" s="2"/>
      <c r="P22" s="2"/>
      <c r="Q22" s="2"/>
      <c r="R22" s="4" t="s">
        <v>98</v>
      </c>
    </row>
    <row r="23" spans="3:18" hidden="1">
      <c r="C23" s="2" t="s">
        <v>64</v>
      </c>
      <c r="H23" s="1" t="s">
        <v>40</v>
      </c>
      <c r="I23" s="1" t="s">
        <v>259</v>
      </c>
      <c r="J23" s="1"/>
      <c r="M23" s="3"/>
      <c r="N23" s="2"/>
      <c r="O23" s="2" t="s">
        <v>153</v>
      </c>
      <c r="P23" s="2"/>
      <c r="Q23" s="2"/>
      <c r="R23" s="4" t="s">
        <v>99</v>
      </c>
    </row>
    <row r="24" spans="3:18" hidden="1">
      <c r="C24" s="2" t="s">
        <v>65</v>
      </c>
      <c r="H24" s="1" t="s">
        <v>41</v>
      </c>
      <c r="I24" s="1" t="s">
        <v>260</v>
      </c>
      <c r="J24" s="1"/>
      <c r="M24" s="3"/>
      <c r="N24" s="2"/>
      <c r="O24" s="2" t="s">
        <v>154</v>
      </c>
      <c r="P24" s="2"/>
      <c r="Q24" s="2"/>
      <c r="R24" s="4" t="s">
        <v>100</v>
      </c>
    </row>
    <row r="25" spans="3:18" hidden="1">
      <c r="C25" s="2" t="s">
        <v>66</v>
      </c>
      <c r="H25" s="1"/>
      <c r="I25" s="1"/>
      <c r="J25" s="1"/>
      <c r="M25" s="3"/>
      <c r="N25" s="2"/>
      <c r="O25" s="2" t="s">
        <v>155</v>
      </c>
      <c r="P25" s="2"/>
      <c r="Q25" s="2"/>
      <c r="R25" s="4" t="s">
        <v>101</v>
      </c>
    </row>
    <row r="26" spans="3:18" hidden="1">
      <c r="H26" s="1" t="s">
        <v>36</v>
      </c>
      <c r="I26" s="1" t="s">
        <v>55</v>
      </c>
      <c r="J26" s="1"/>
      <c r="M26" s="2"/>
      <c r="N26" s="2"/>
      <c r="O26" s="2" t="s">
        <v>156</v>
      </c>
      <c r="P26" s="2"/>
      <c r="Q26" s="2"/>
      <c r="R26" s="4" t="s">
        <v>102</v>
      </c>
    </row>
    <row r="27" spans="3:18" hidden="1">
      <c r="E27" s="11" t="s">
        <v>123</v>
      </c>
      <c r="H27" s="1" t="s">
        <v>37</v>
      </c>
      <c r="I27" s="1" t="s">
        <v>56</v>
      </c>
      <c r="J27" s="1"/>
      <c r="M27" s="2"/>
      <c r="N27" s="2"/>
      <c r="O27" s="2" t="s">
        <v>157</v>
      </c>
      <c r="P27" s="2"/>
      <c r="Q27" s="2"/>
      <c r="R27" s="4" t="s">
        <v>103</v>
      </c>
    </row>
    <row r="28" spans="3:18" hidden="1">
      <c r="E28" s="2" t="s">
        <v>116</v>
      </c>
      <c r="H28" s="1" t="s">
        <v>38</v>
      </c>
      <c r="I28" s="1" t="s">
        <v>57</v>
      </c>
      <c r="J28" s="1"/>
      <c r="M28" s="2"/>
      <c r="N28" s="2"/>
      <c r="O28" s="2"/>
      <c r="P28" s="2"/>
      <c r="Q28" s="2"/>
      <c r="R28" s="4" t="s">
        <v>104</v>
      </c>
    </row>
    <row r="29" spans="3:18" hidden="1">
      <c r="E29" s="2" t="s">
        <v>124</v>
      </c>
      <c r="H29" s="1" t="s">
        <v>33</v>
      </c>
      <c r="I29" s="1" t="s">
        <v>58</v>
      </c>
      <c r="J29" s="1"/>
      <c r="M29" s="2"/>
      <c r="N29" s="2"/>
      <c r="O29" s="2"/>
      <c r="P29" s="2"/>
      <c r="Q29" s="2"/>
      <c r="R29" s="4" t="s">
        <v>105</v>
      </c>
    </row>
    <row r="30" spans="3:18" hidden="1">
      <c r="E30" s="2" t="s">
        <v>125</v>
      </c>
      <c r="H30" s="1" t="s">
        <v>162</v>
      </c>
      <c r="I30" s="1" t="s">
        <v>163</v>
      </c>
      <c r="J30" s="1"/>
      <c r="M30" s="2"/>
      <c r="N30" s="2"/>
      <c r="O30" s="2"/>
      <c r="P30" s="2"/>
      <c r="Q30" s="2"/>
      <c r="R30" s="4" t="s">
        <v>106</v>
      </c>
    </row>
    <row r="31" spans="3:18" hidden="1">
      <c r="E31" s="2" t="s">
        <v>126</v>
      </c>
      <c r="H31" s="1" t="s">
        <v>34</v>
      </c>
      <c r="I31" s="1" t="s">
        <v>62</v>
      </c>
      <c r="J31" s="1"/>
      <c r="M31" s="2"/>
      <c r="N31" s="2"/>
      <c r="O31" s="2"/>
      <c r="P31" s="2"/>
      <c r="Q31" s="2"/>
      <c r="R31" s="4" t="s">
        <v>107</v>
      </c>
    </row>
    <row r="32" spans="3:18" hidden="1">
      <c r="E32" s="2" t="s">
        <v>127</v>
      </c>
      <c r="H32" s="1" t="s">
        <v>158</v>
      </c>
      <c r="I32" s="1" t="s">
        <v>160</v>
      </c>
      <c r="J32" s="1"/>
      <c r="M32" s="2"/>
      <c r="N32" s="2"/>
      <c r="O32" s="2"/>
      <c r="P32" s="2"/>
      <c r="Q32" s="2"/>
      <c r="R32" s="4" t="s">
        <v>634</v>
      </c>
    </row>
    <row r="33" spans="5:18" hidden="1">
      <c r="E33" s="2"/>
      <c r="H33" s="1" t="s">
        <v>159</v>
      </c>
      <c r="I33" s="1" t="s">
        <v>161</v>
      </c>
      <c r="J33" s="1"/>
      <c r="M33" s="2"/>
      <c r="N33" s="2"/>
      <c r="O33" s="2"/>
      <c r="P33" s="2"/>
      <c r="Q33" s="2"/>
      <c r="R33" s="4" t="s">
        <v>635</v>
      </c>
    </row>
    <row r="34" spans="5:18" hidden="1">
      <c r="E34" s="2"/>
      <c r="H34" s="1"/>
      <c r="I34" s="1"/>
      <c r="J34" s="1"/>
      <c r="M34" s="2"/>
      <c r="N34" s="2"/>
      <c r="O34" s="2"/>
      <c r="P34" s="2"/>
      <c r="Q34" s="2"/>
      <c r="R34" s="4" t="s">
        <v>636</v>
      </c>
    </row>
    <row r="35" spans="5:18" hidden="1">
      <c r="E35" s="2"/>
      <c r="H35" s="1" t="s">
        <v>628</v>
      </c>
      <c r="I35" s="1"/>
      <c r="J35" s="1"/>
      <c r="M35" s="2"/>
      <c r="N35" s="2"/>
      <c r="O35" s="2"/>
      <c r="P35" s="2"/>
      <c r="Q35" s="2"/>
      <c r="R35" s="4" t="s">
        <v>637</v>
      </c>
    </row>
    <row r="36" spans="5:18" hidden="1">
      <c r="E36" s="2"/>
      <c r="H36" s="1" t="s">
        <v>626</v>
      </c>
      <c r="I36" s="1" t="s">
        <v>59</v>
      </c>
      <c r="J36" s="1"/>
      <c r="M36" s="2"/>
      <c r="N36" s="2"/>
      <c r="O36" s="2"/>
      <c r="P36" s="2"/>
      <c r="Q36" s="2"/>
      <c r="R36" s="4" t="s">
        <v>638</v>
      </c>
    </row>
    <row r="37" spans="5:18" hidden="1">
      <c r="E37" s="2"/>
      <c r="H37" s="1" t="s">
        <v>627</v>
      </c>
      <c r="I37" s="1"/>
      <c r="J37" s="1"/>
      <c r="M37" s="2"/>
      <c r="N37" s="2"/>
      <c r="O37" s="2"/>
      <c r="P37" s="2"/>
      <c r="Q37" s="2"/>
      <c r="R37" s="2"/>
    </row>
    <row r="38" spans="5:18" hidden="1">
      <c r="E38" s="2"/>
      <c r="H38" s="1" t="s">
        <v>35</v>
      </c>
      <c r="I38" s="1" t="s">
        <v>60</v>
      </c>
      <c r="J38" s="1"/>
      <c r="M38" s="2"/>
      <c r="N38" s="2"/>
      <c r="O38" s="2"/>
      <c r="P38" s="2"/>
      <c r="Q38" s="2"/>
      <c r="R38" s="2"/>
    </row>
    <row r="39" spans="5:18" hidden="1">
      <c r="E39" s="2"/>
      <c r="H39" s="1" t="s">
        <v>614</v>
      </c>
      <c r="I39" s="1"/>
      <c r="J39" s="1"/>
      <c r="M39" s="2"/>
      <c r="N39" s="2"/>
      <c r="O39" s="2"/>
      <c r="P39" s="2"/>
      <c r="Q39" s="2"/>
      <c r="R39" s="2"/>
    </row>
    <row r="40" spans="5:18" hidden="1">
      <c r="E40" s="2"/>
      <c r="H40" s="1" t="s">
        <v>624</v>
      </c>
      <c r="I40" s="1" t="s">
        <v>61</v>
      </c>
      <c r="J40" s="1"/>
      <c r="M40" s="2"/>
      <c r="N40" s="2"/>
      <c r="O40" s="2"/>
      <c r="P40" s="2"/>
      <c r="Q40" s="2"/>
      <c r="R40" s="2"/>
    </row>
    <row r="41" spans="5:18" hidden="1">
      <c r="E41" s="2"/>
      <c r="H41" s="1" t="s">
        <v>625</v>
      </c>
      <c r="M41" s="2"/>
      <c r="N41" s="2"/>
      <c r="O41" s="2"/>
      <c r="P41" s="2"/>
      <c r="Q41" s="2"/>
      <c r="R41" s="2"/>
    </row>
    <row r="42" spans="5:18" hidden="1">
      <c r="E42" s="2"/>
      <c r="H42" s="1" t="s">
        <v>136</v>
      </c>
      <c r="I42" s="1"/>
      <c r="J42" s="1"/>
      <c r="M42" s="2"/>
      <c r="N42" s="2"/>
      <c r="O42" s="2"/>
      <c r="P42" s="2"/>
      <c r="Q42" s="2"/>
      <c r="R42" s="2"/>
    </row>
    <row r="43" spans="5:18" hidden="1">
      <c r="H43" s="1" t="s">
        <v>74</v>
      </c>
      <c r="I43" s="1"/>
      <c r="J43" s="1"/>
      <c r="M43" s="2"/>
      <c r="N43" s="2"/>
      <c r="O43" s="2"/>
      <c r="P43" s="2"/>
      <c r="Q43" s="2"/>
      <c r="R43" s="2"/>
    </row>
    <row r="44" spans="5:18">
      <c r="I44" s="1"/>
      <c r="J44" s="1"/>
      <c r="M44" s="2"/>
      <c r="N44" s="2"/>
      <c r="O44" s="2"/>
      <c r="P44" s="2"/>
      <c r="Q44" s="2"/>
      <c r="R44" s="2"/>
    </row>
    <row r="45" spans="5:18">
      <c r="H45" s="1"/>
      <c r="M45" s="2"/>
      <c r="N45" s="2"/>
      <c r="O45" s="2"/>
      <c r="P45" s="2"/>
      <c r="Q45" s="2"/>
      <c r="R45" s="2"/>
    </row>
  </sheetData>
  <sheetProtection algorithmName="SHA-512" hashValue="0myCo11PIHxYqtYO3/WhuPiMAbblDeBxGEkfcGx9vrSmNNa0J/hOh8714UYHLAuG5NBNrqaWRs1PHyNXGMIgDQ==" saltValue="8dTwyiANnIlB/AAAfIYLMg=="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第5章_演習問題1</vt:lpstr>
      <vt:lpstr>第5章_演習問題2</vt:lpstr>
      <vt:lpstr>第5章_演習問題3</vt:lpstr>
      <vt:lpstr>第5章_演習問題4</vt:lpstr>
      <vt:lpstr>リスト</vt:lpstr>
      <vt:lpstr>第5章_演習問題1!Print_Area</vt:lpstr>
      <vt:lpstr>第5章_演習問題2!Print_Area</vt:lpstr>
      <vt:lpstr>第5章_演習問題3!Print_Area</vt:lpstr>
      <vt:lpstr>第5章_演習問題4!Print_Area</vt:lpstr>
      <vt:lpstr>第5章_演習問題1!Print_Titles</vt:lpstr>
      <vt:lpstr>第5章_演習問題2!Print_Titles</vt:lpstr>
      <vt:lpstr>第5章_演習問題3!Print_Titles</vt:lpstr>
      <vt:lpstr>第5章_演習問題4!Print_Titles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kodama</dc:creator>
  <cp:lastModifiedBy>石井 浩恵</cp:lastModifiedBy>
  <cp:lastPrinted>2025-06-16T00:35:52Z</cp:lastPrinted>
  <dcterms:created xsi:type="dcterms:W3CDTF">2024-10-23T13:46:34Z</dcterms:created>
  <dcterms:modified xsi:type="dcterms:W3CDTF">2025-11-25T03:35:01Z</dcterms:modified>
</cp:coreProperties>
</file>